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805" windowHeight="7920" activeTab="4"/>
  </bookViews>
  <sheets>
    <sheet name="biểu 3 (2)" sheetId="1" r:id="rId1"/>
    <sheet name="Biểu 1" sheetId="2" r:id="rId2"/>
    <sheet name="Biểu 2" sheetId="3" r:id="rId3"/>
    <sheet name="biểu 3" sheetId="4" r:id="rId4"/>
    <sheet name="Biểu 4" sheetId="5" r:id="rId5"/>
    <sheet name="Biểu 05" sheetId="6" r:id="rId6"/>
  </sheets>
  <definedNames>
    <definedName name="_xlnm.Print_Titles" localSheetId="1">'Biểu 1'!$5:$5</definedName>
    <definedName name="_xlnm.Print_Titles" localSheetId="2">'Biểu 2'!$5:$7</definedName>
    <definedName name="_xlnm.Print_Titles" localSheetId="3">'biểu 3'!$5:$5</definedName>
    <definedName name="_xlnm.Print_Titles" localSheetId="0">'biểu 3 (2)'!$5:$5</definedName>
    <definedName name="_xlnm.Print_Titles" localSheetId="4">'Biểu 4'!$5:$6</definedName>
  </definedNames>
  <calcPr fullCalcOnLoad="1"/>
</workbook>
</file>

<file path=xl/comments3.xml><?xml version="1.0" encoding="utf-8"?>
<comments xmlns="http://schemas.openxmlformats.org/spreadsheetml/2006/main">
  <authors>
    <author>Author</author>
  </authors>
  <commentList>
    <comment ref="B63" authorId="0">
      <text>
        <r>
          <rPr>
            <b/>
            <sz val="9"/>
            <rFont val="Tahoma"/>
            <family val="2"/>
          </rPr>
          <t>Mới thêm danh mục:</t>
        </r>
        <r>
          <rPr>
            <sz val="9"/>
            <rFont val="Tahoma"/>
            <family val="2"/>
          </rPr>
          <t xml:space="preserve">
</t>
        </r>
      </text>
    </comment>
  </commentList>
</comments>
</file>

<file path=xl/sharedStrings.xml><?xml version="1.0" encoding="utf-8"?>
<sst xmlns="http://schemas.openxmlformats.org/spreadsheetml/2006/main" count="1610" uniqueCount="762">
  <si>
    <t>TT huyện</t>
  </si>
  <si>
    <t>Xã Nậm Nhừ</t>
  </si>
  <si>
    <t>Xã Vàng Đán</t>
  </si>
  <si>
    <t>Xã Na Cô Sa</t>
  </si>
  <si>
    <t>xã Nậm Chua</t>
  </si>
  <si>
    <t>xã Chà Cang</t>
  </si>
  <si>
    <t>Xã Nà Hỳ</t>
  </si>
  <si>
    <t>Xã Nà Khoa</t>
  </si>
  <si>
    <t>xã Chà Tở</t>
  </si>
  <si>
    <t>xã Na Cô Sa</t>
  </si>
  <si>
    <t>Trụ sở làm việc chi cục thuế huyện Nậm Pồ</t>
  </si>
  <si>
    <t>Trụ sở cơ quan bảo hiểm xã hội huyện Nậm Pồ</t>
  </si>
  <si>
    <t xml:space="preserve">Quyết định số 1675/QĐ-UBND ngày 19/08/2015 của UBND huyện Nậm Pồ </t>
  </si>
  <si>
    <t>Đường Huổi Hâu - Huổi Lụ 2, xã Nà Khoa (nay là Đường Huổi Hâu - Huổi Lụ 2, xã Nậm Nhừ)</t>
  </si>
  <si>
    <t>Xã Nà Khoa, xã Nậm Nhừ</t>
  </si>
  <si>
    <t>Nâng cấp đường vào bản Nộc Cốc 2</t>
  </si>
  <si>
    <t xml:space="preserve">Quyết định số 700/QĐ-UBND ngày 12/8/2015 của UBND tỉnh Điện Biên </t>
  </si>
  <si>
    <t>Đường Nậm Củng - Hô Củng - Huổi Anh, xã Chà Tở</t>
  </si>
  <si>
    <t>Quyết định số 120/QĐ-UBND ngày 09/02/2015 của UBND tỉnh Điện Biên</t>
  </si>
  <si>
    <t>xã Nậm Tin</t>
  </si>
  <si>
    <t>Thủy lợi Nậm Chua 3, xã Nậm Chua</t>
  </si>
  <si>
    <t xml:space="preserve">Quyết định số 923/QĐ-UBND ngày 29/9/2015 của UBND tỉnh Điện Biên </t>
  </si>
  <si>
    <t>Thủy lợi Pa Tần 2, xã Pa Tần, huyện Nậm Pồ</t>
  </si>
  <si>
    <t>Xã Pa Tần</t>
  </si>
  <si>
    <t xml:space="preserve">Quyết định số 922/QĐ-UBND ngày 29/9/2015 của UBND tỉnh Điện Biên </t>
  </si>
  <si>
    <t>Thủy lợi Nà Khuyết (Phiêng Chuông, Phiêng ban), xã Chà Cang, huyện Nậm Pồ</t>
  </si>
  <si>
    <t xml:space="preserve">Quyết định số 1034/QĐ-UBND ngày 21/10/2015 của UBND tỉnh Điện Biên </t>
  </si>
  <si>
    <t xml:space="preserve">Chủ trương số 4057/TCT-TVQT ngày 19/9/2014 của Tổng cục thuế </t>
  </si>
  <si>
    <t xml:space="preserve">Quyết định số 610/QĐ-BHXH ngày 27/5/2015 của BHXH Việt Nam </t>
  </si>
  <si>
    <t>Xã Nà Tòng huyện Tuần Giáo</t>
  </si>
  <si>
    <t>Nhà văn hóa, sân thể thao xã Phình Sáng</t>
  </si>
  <si>
    <t>Xã Phình Sáng huyện Tuần Giáo</t>
  </si>
  <si>
    <t>Ban quản lý dự án huyện Tuần Giáo</t>
  </si>
  <si>
    <t xml:space="preserve">Trụ sở xã Quài Tở </t>
  </si>
  <si>
    <t>Mở rộng trường tiểu học bản Huổi Chá xã Mường Tùng</t>
  </si>
  <si>
    <t>Xây dựng  nhà văn hóa bản Nậm Nèn 2 xã Nậm Nèn</t>
  </si>
  <si>
    <t>Biểu 04 NQ 347/NQ-HĐND</t>
  </si>
  <si>
    <t>Biểu 05 NQ 347/NQ-HĐND</t>
  </si>
  <si>
    <t>Biểu 06 NQ 347/NQ-HĐND</t>
  </si>
  <si>
    <t>Tuyến đường dân sinh UBND xã - Phình Hồ Ke- Mô Lô Tủng đấu nối với Đường Tà Pao xã Sính Phình đi Lao Xả Phình</t>
  </si>
  <si>
    <t>Trụ sở làm việc xã Tủa Thàng</t>
  </si>
  <si>
    <t>Lưới điện nông thôn</t>
  </si>
  <si>
    <t>Trạm y tế xã Mường Đun</t>
  </si>
  <si>
    <t>Trạm y tế xã Lao Sả Phình</t>
  </si>
  <si>
    <t>Đập tràn bản xã Xá Nhè</t>
  </si>
  <si>
    <t>Sắp xếp ổn định dân cư điểm bản Lò San Chái</t>
  </si>
  <si>
    <t>Sắp xếp ổn định dân cư điểm bản Mường Toong 9</t>
  </si>
  <si>
    <t>Sắp xếp ổn định dân cư điểm bản Mường Toong 8</t>
  </si>
  <si>
    <t>Sắp xếp ổn định dân cư điểm bản Mường Toong 7</t>
  </si>
  <si>
    <t>Sắp xếp ổn định dân cư điểm bản Mường Toong 6</t>
  </si>
  <si>
    <t>Sắp xếp ổn định dân cư điểm bản Huổi Lắp</t>
  </si>
  <si>
    <t>Sắp xếp ổn định dân cư điểm bản Tàng phon</t>
  </si>
  <si>
    <t>Sắp xếp ổn định dân cư điểm bản Huổi Ban</t>
  </si>
  <si>
    <t>Sắp xếp ổn định dân cư điểm bản Tân Phong</t>
  </si>
  <si>
    <t>Sắp xếp ổn định dân cư điểm bản Nậm Là 2</t>
  </si>
  <si>
    <t>Sắp xếp ổn định dân cư điểm Điểm bản Húi To1</t>
  </si>
  <si>
    <t>Sắp xếp ổn định dân cư điểm Điểm bản Húi To2</t>
  </si>
  <si>
    <t>Đường Mường Toong - Huổi Lếch - Nậm Mỳ</t>
  </si>
  <si>
    <t>Sắp xếp ổn định dân cư điểm Mường Toong 4</t>
  </si>
  <si>
    <t>Sắp xếp ổn định dân cư điểm Mường Toong 5</t>
  </si>
  <si>
    <t xml:space="preserve"> Sắp xếp ổn định dân cư điểm bản Nậm Pố 1,2,3</t>
  </si>
  <si>
    <t>Xây mới trường tiểu học</t>
  </si>
  <si>
    <t>Đường từ Huổi Lích 1 đến Huổi Lích 2</t>
  </si>
  <si>
    <t>Xây dựng lưới điện Nông thôn</t>
  </si>
  <si>
    <t>Đường vào bản Huối To</t>
  </si>
  <si>
    <t>Đất ở, bản Huổi Cắn</t>
  </si>
  <si>
    <t>Đường vào bản Huổi Ban, Huổi Cấu</t>
  </si>
  <si>
    <t>Đường Huổi Hốc - Huổi Hẹt</t>
  </si>
  <si>
    <t>Đường Pá Lùng - Xà Quế</t>
  </si>
  <si>
    <t>Đường từ bản Nậm Pan đến bản Nậm Hạ</t>
  </si>
  <si>
    <t>Đường Công vụ Huổi Lếch 1</t>
  </si>
  <si>
    <t>Xây mới trạm y tế xã Chung Chải</t>
  </si>
  <si>
    <t>A</t>
  </si>
  <si>
    <t>DỰ ÁN ĐÃ TRIỂN KHAI THỰC HIỆN</t>
  </si>
  <si>
    <t>DỰ ÁN ĐANG TRIỂN KHAI THỰC HIỆN</t>
  </si>
  <si>
    <t>B</t>
  </si>
  <si>
    <t>Sở Giao thông vận tải</t>
  </si>
  <si>
    <t>Nhu cầu sử dụng đất</t>
  </si>
  <si>
    <t>Đơn vị tính:ha</t>
  </si>
  <si>
    <t>Đơn vị tính: ha</t>
  </si>
  <si>
    <t>Địa điểm</t>
  </si>
  <si>
    <t>các xã Pa Ham, Nậm Nèn, Hừa Ngài, Sá Tổng</t>
  </si>
  <si>
    <t>các xã Hừa Ngài, Na sang, Sá Tổng, Pa Ham, Ma Thì Hồ, Mường Tùng, Sa Lông</t>
  </si>
  <si>
    <t>xã Sá Tổng</t>
  </si>
  <si>
    <t>xã Hua Thanh</t>
  </si>
  <si>
    <t>xã Nà Nhạn, Mường Phăng</t>
  </si>
  <si>
    <t xml:space="preserve">xã Na Tông </t>
  </si>
  <si>
    <t>xá Hua Thanh</t>
  </si>
  <si>
    <t>xã Ẳng Cang</t>
  </si>
  <si>
    <t>xã Búng Láo, Mường Lạn</t>
  </si>
  <si>
    <t>Trong đó đất trồng lúa</t>
  </si>
  <si>
    <t>Đất trồng lúa 2 vụ</t>
  </si>
  <si>
    <t>Đất lúa nương</t>
  </si>
  <si>
    <t>Đất rừng phòng hộ</t>
  </si>
  <si>
    <t>Địa Điểm</t>
  </si>
  <si>
    <t>Chia ra các loại đất</t>
  </si>
  <si>
    <t>Xây dựng công trình đường dây 500kv Sơn La Lai Châu</t>
  </si>
  <si>
    <t>Công trình thủy lợi Nậm Khẩu Hu</t>
  </si>
  <si>
    <t>Xã Thanh Nưa</t>
  </si>
  <si>
    <t>Xây dựng công trình Cầu treo Na có Xã Noong Luống; xã Sam Mứn</t>
  </si>
  <si>
    <t>Xã Noong Luống, huyện Điện Biên</t>
  </si>
  <si>
    <t>Xã Nà Tấu- Mường Phăng</t>
  </si>
  <si>
    <t>Dự án Cải tạo nâng cấp đường Nà Nhạn - Mường Phăng</t>
  </si>
  <si>
    <t>Đường Pa Thơm - Huổi Moi xã Pa Thơm huyện Điện Biên</t>
  </si>
  <si>
    <t>Đường Tây trang Pa Thơm</t>
  </si>
  <si>
    <t>XD công trình thủy lợi Huổi Hin Lam, Hợp Thành</t>
  </si>
  <si>
    <t>Núa Ngam</t>
  </si>
  <si>
    <t xml:space="preserve">Tổng </t>
  </si>
  <si>
    <t>Đường đi khu sản xuất Huổi Lóng - Hồng Ngài</t>
  </si>
  <si>
    <t>Xã Huổi Só</t>
  </si>
  <si>
    <t>Nghĩa trang tái định cư Tà Si Láng xã Tủa Thàng</t>
  </si>
  <si>
    <t>Đường ra khu sản xuất TĐC Tà Huổi Tráng - Tà Si Láng</t>
  </si>
  <si>
    <t>Đường vào khu sở tại thuộc khu TĐC Tà Huổi Tráng - Tà Si Láng</t>
  </si>
  <si>
    <t>Đường Pú Nhung- Phình Sáng</t>
  </si>
  <si>
    <t>xã Pú Nhung</t>
  </si>
  <si>
    <t>Đường Mường Thín- Mường Mùn</t>
  </si>
  <si>
    <t>xã Mường Mùn</t>
  </si>
  <si>
    <t>Thủy lợi Nong tấu</t>
  </si>
  <si>
    <t>Sửa chữa nền, mặt đường bản Phiêng Pẻn- bản Co Sản xã Mùn Chung</t>
  </si>
  <si>
    <t>xã Mùn Chung</t>
  </si>
  <si>
    <t>Đường dây 500KV</t>
  </si>
  <si>
    <t>Đường từ bản Mu- bản Cưởm</t>
  </si>
  <si>
    <t>Bãi sử lý rác thải thị trấn Điện Biên Đông</t>
  </si>
  <si>
    <t>Thị trấn Điện Biên Đông</t>
  </si>
  <si>
    <t>Xã Keo Lôm, Phình Giàng</t>
  </si>
  <si>
    <t>San nền đường giao thông thoát nước giai đoạn; bổ sung mương tiêu thoát nước khu tái định cư đoạn từ tái định cư Noong Bua đến của xả sông Nậm Rốm</t>
  </si>
  <si>
    <t xml:space="preserve"> Phường Mường Thanh, Nam Thanh</t>
  </si>
  <si>
    <t>Đất trồng lúa 1 vụ</t>
  </si>
  <si>
    <t>Xây trường THCS</t>
  </si>
  <si>
    <t>Sắp xếp đất ở theo Đề án 79 bản Lò San Chái</t>
  </si>
  <si>
    <t xml:space="preserve">Xây dựng khu tưởng niệm người có công với nước, với dân tộc tỉnh Điện Biên </t>
  </si>
  <si>
    <t xml:space="preserve">Xã Thanh Nưa, huyện Điện Biên </t>
  </si>
  <si>
    <t>Xã Thanh Luông</t>
  </si>
  <si>
    <t>Bổ sung đường phụ vào Bệnh Viện đa khoa huyện ĐB</t>
  </si>
  <si>
    <t>Xã Thanh An</t>
  </si>
  <si>
    <t>Đồn công an Nà Tấu</t>
  </si>
  <si>
    <t>Nà Tấu</t>
  </si>
  <si>
    <t>Xã Xuân Lao, huyện Mường Ảng</t>
  </si>
  <si>
    <r>
      <t>Thủy lợi Xuân Lao</t>
    </r>
    <r>
      <rPr>
        <i/>
        <sz val="12"/>
        <rFont val="Times New Roman"/>
        <family val="1"/>
      </rPr>
      <t xml:space="preserve"> </t>
    </r>
  </si>
  <si>
    <t>Đường Dân sinh xã Trung Thu -Phình Hồ Ke - Mô Lu Tổng đối lối với đường Tà Pao (Sính Phình) - Lao Xả Phình</t>
  </si>
  <si>
    <t>Điểm dãn dân Bản Hột xã Mường Đun</t>
  </si>
  <si>
    <t>Xã Lay Nưa, thị xã Mường Lay</t>
  </si>
  <si>
    <t>Đường từ ngã ba bệnh viện tỉnh đến ngã tư Tà Lèng: Đoạn bổ sung từ nút T21 đi trung tâm xã Tà Lèng</t>
  </si>
  <si>
    <t>Phường Noong Bua, phường Him Lam,</t>
  </si>
  <si>
    <t>Mở rộng Trường Cao đẳng kinh tế kỹ thuật Điện Biên</t>
  </si>
  <si>
    <t xml:space="preserve">Phường Him Lam và xã Thanh Minh, </t>
  </si>
  <si>
    <t>Đường vào khu TĐC Noong Bua (đoạn đường từ Hoàng Văn Thái đến nút ngã tư khe chít)</t>
  </si>
  <si>
    <t xml:space="preserve">Phường Mường Thanh, phường Noong Bua, </t>
  </si>
  <si>
    <t>Đường ngã ba bệnh viện đi ngã tư Tà Lèng (bổ sung đoạn QL279 đến nút N20 khu TĐC NB)  (cả giai đoạn1)</t>
  </si>
  <si>
    <t xml:space="preserve">Phường Noong Bua, phường Him Lam </t>
  </si>
  <si>
    <t>Cải tạo lưới điện nông thôn</t>
  </si>
  <si>
    <t>Bản Sen Thượng, Sen Thượng</t>
  </si>
  <si>
    <t>Mạng lưới điện nông thôn</t>
  </si>
  <si>
    <t>Quy hoạch lưới điện nông thôn</t>
  </si>
  <si>
    <t>Xã Chà Tở</t>
  </si>
  <si>
    <t>thị trấn Mường Ẳng</t>
  </si>
  <si>
    <t>các xã</t>
  </si>
  <si>
    <t>thị trấn Tủa Chùa</t>
  </si>
  <si>
    <t>xã Tủa Thàng</t>
  </si>
  <si>
    <t>xã Huổi Xó</t>
  </si>
  <si>
    <t>xã Tả Phìn</t>
  </si>
  <si>
    <t>xã Mường Đun</t>
  </si>
  <si>
    <t>xã Xá Nhè</t>
  </si>
  <si>
    <t>xã Lao Xả Phình</t>
  </si>
  <si>
    <t>xã Trung Thu</t>
  </si>
  <si>
    <t>xã Mường Mùn, Mường Thín</t>
  </si>
  <si>
    <t>xã Pú Nhung, Phình Giáng</t>
  </si>
  <si>
    <t>thị trấn TG và xã Tênh Phông</t>
  </si>
  <si>
    <t>thị trấn Tuần Giáo</t>
  </si>
  <si>
    <t>xã Quài Tở</t>
  </si>
  <si>
    <t>xã Quài Nưa</t>
  </si>
  <si>
    <t>xã Ta Ma</t>
  </si>
  <si>
    <t>các xã; Mùn Chung, Tỏa Tình, Mường Mùn, Quài Nưa</t>
  </si>
  <si>
    <t>xã Mường Khong</t>
  </si>
  <si>
    <t>xã Nà Tòng</t>
  </si>
  <si>
    <t>xã Lay Nưa</t>
  </si>
  <si>
    <t>xã Phình Giàng</t>
  </si>
  <si>
    <t>Công trình chống quá tải lưới điện khu vực trung tâm thị trấn huyện Điện Biên Đông</t>
  </si>
  <si>
    <t>thị trấn Điện Biên Đông</t>
  </si>
  <si>
    <t>xã Mường Luân</t>
  </si>
  <si>
    <t>xã Chiềng Sơ</t>
  </si>
  <si>
    <t xml:space="preserve">Quyết định số1075/QĐ-UBND ngày 08/9/2010 của UBND tỉnh </t>
  </si>
  <si>
    <t>xã Phì Nhừ</t>
  </si>
  <si>
    <t>xã Háng Lìa</t>
  </si>
  <si>
    <t>xã Luân Giói</t>
  </si>
  <si>
    <t>xã Mường Luân và Luân Giói</t>
  </si>
  <si>
    <t>xã Keo Lôm</t>
  </si>
  <si>
    <t>xã Xa Dung</t>
  </si>
  <si>
    <t>phường Him Lam, Noong Bua</t>
  </si>
  <si>
    <t>phường Nam Thanh</t>
  </si>
  <si>
    <t>xã Thanh Minh</t>
  </si>
  <si>
    <t>phường Noong Bua</t>
  </si>
  <si>
    <t>xã Nà Hỳ</t>
  </si>
  <si>
    <t>xã Nà Bủng</t>
  </si>
  <si>
    <t>xã Váng Đán</t>
  </si>
  <si>
    <t>xã Nậm Chua - Nà Hỳ</t>
  </si>
  <si>
    <t>xã Nậm Nhừ - Nà Khoa</t>
  </si>
  <si>
    <t>xã Pa Tần</t>
  </si>
  <si>
    <t>Trạm biến áp TT xã và 7 bản xã Nà Bủng</t>
  </si>
  <si>
    <t>xã Quảng Lâm</t>
  </si>
  <si>
    <t>xã Mường Toong- Huổi Lếch - Nậm Mỳ</t>
  </si>
  <si>
    <t>xã Huổi Lèng, Sa Lông</t>
  </si>
  <si>
    <t>xã Mường Tùng</t>
  </si>
  <si>
    <t>xã Noong Luống, Pa Thơm</t>
  </si>
  <si>
    <t>xã Noong Luống</t>
  </si>
  <si>
    <t>xã Nà Tấu, Pa Khoang</t>
  </si>
  <si>
    <t>các xã Thanh Nưa, Thanh Luông, Thanh Hưng, Thanh Chăn</t>
  </si>
  <si>
    <t>xã Pú Xi</t>
  </si>
  <si>
    <t>phường Na Lay</t>
  </si>
  <si>
    <t>phường Sông Đà</t>
  </si>
  <si>
    <t>phường Mường Thanh, Nam Thanh, Noong Bua</t>
  </si>
  <si>
    <t>phường Tân Thanh, Thanh Bình</t>
  </si>
  <si>
    <t>xã Tà Lèng</t>
  </si>
  <si>
    <t>phường Him Lam</t>
  </si>
  <si>
    <t>xã Thanh Minh, Phường Him Lam</t>
  </si>
  <si>
    <t>phường Noong Bua, xã Tà Lèng</t>
  </si>
  <si>
    <t>xã Phì Nhừ, Phình Giàng</t>
  </si>
  <si>
    <t>xã Mường Luân, Háng Lìa</t>
  </si>
  <si>
    <t>xã Pú Nhi</t>
  </si>
  <si>
    <t>xã Xuân Lao</t>
  </si>
  <si>
    <t>xã Sín Chải</t>
  </si>
  <si>
    <t>xã Mường Toon</t>
  </si>
  <si>
    <t>phường Tân Thanh, Noong Bua</t>
  </si>
  <si>
    <t>xã Tà Lèng, phường Noong Bua</t>
  </si>
  <si>
    <t>phường Thanh Trường</t>
  </si>
  <si>
    <t>phường Him Lam,Noong Bua</t>
  </si>
  <si>
    <t>xã Lao Sả Phình</t>
  </si>
  <si>
    <t>xã Háng Lìa, Mường Luân</t>
  </si>
  <si>
    <t>Công ty TNHH tập đoàn BITEXCO</t>
  </si>
  <si>
    <t xml:space="preserve">Giấy chứng nhận đầu tư số 62121000017/GCNĐC 01/62/1 chứng nhận lần đầu ngày 11/12/2008 của UBND tỉnh; </t>
  </si>
  <si>
    <t>Quyết định số 173/VNPTĐB-KTKH ngày 3/8/2015 của Viễn thông Điện Biên</t>
  </si>
  <si>
    <t>Quyết định số 1020/QĐ-UBND ngày 22/12/2014 của UBND huyện Điện Biên</t>
  </si>
  <si>
    <t>Quyết định số 4201/QĐ-H11-H16 ngày 30/9/2009 của Bộ Công an</t>
  </si>
  <si>
    <t>Quyết định số 854/QĐ-PCĐB ngày 20/7/2015 của Công ty Điện lực Điện Biên</t>
  </si>
  <si>
    <t>Quyết định số 755/QĐ-UBND ngày 10/8/2011 của UBND tỉnh</t>
  </si>
  <si>
    <t>Quyết định số 2495/UBND-CN ngày 13/9/2013 của UBND tỉnh</t>
  </si>
  <si>
    <t>Quyết định số 675/QĐ-UBND ngày 8/7/2015 của UBND tinh</t>
  </si>
  <si>
    <t>Quyết định số 120/QĐ-UBND ngày 30/10/2015 của UBND huyện Tuần Giáo</t>
  </si>
  <si>
    <t>Quyết định số 290/QĐ-UBND ngày 20/4/2010 của UBND tỉnh</t>
  </si>
  <si>
    <t>Đường BT từ QL 279-bản Vánh 3 xã Chiềng Sinh</t>
  </si>
  <si>
    <t>xã Chiềng Sinh</t>
  </si>
  <si>
    <t>Đường Xuân Tươi - bản Hỏm xã Mường Mùn</t>
  </si>
  <si>
    <t>Đường vào bản Phiêng phi xã Pú Nhung</t>
  </si>
  <si>
    <t>Kè Chống sói lở khu dân cư khối Sơn Thủy, Sơn Thủy thị trấn Tuần Giáo</t>
  </si>
  <si>
    <t>Quyết định số 114/QĐ-UBND ngày 29/10/2014 của UBND huyện Tuần Giáo</t>
  </si>
  <si>
    <t>Phúc lợi công cộng và đường nội bộ, công trình phúc lợi công cộng khu tái định cư Phiêng Xanh</t>
  </si>
  <si>
    <t>Quyết định số 290/QĐ-UBND ngày 29/5/2015 của UBND huyện Tuần Giáo</t>
  </si>
  <si>
    <t>TT Hội nghị văn hóa và nhà khách  huyện</t>
  </si>
  <si>
    <t>Khu TT hành chính huyện</t>
  </si>
  <si>
    <t>Đường dân sinh Pú Tỉu - xã Ẳng Tở</t>
  </si>
  <si>
    <t>Xã Ẳng Tở</t>
  </si>
  <si>
    <t>Đường nội bản Huổi Sứa, xã Ẳng Cang</t>
  </si>
  <si>
    <t>UBND Ẳng Cang</t>
  </si>
  <si>
    <t>Xã Ẳng Cang</t>
  </si>
  <si>
    <t>Dự án bố trí ổn định dân cư vùng có nguy cơ sạt lở, lũ quét đặc biệt khó khăn các bản Suối Lư I, II, III đến định cư tại khu vực bãi Huổi Po, xã Keo Lôm, huyện Điện Biên Đông, tỉnh Điện Biên (san ủi mặt bằng khu tái định cư, đường giao thông)</t>
  </si>
  <si>
    <t>Quyết định số 151/QĐ-UBND ngày 14/2/2015 của UBND tỉnh</t>
  </si>
  <si>
    <t>Quyết định số 26/QĐ-HĐND ngày 30/10/2015 của HĐND tỉnh</t>
  </si>
  <si>
    <t>Quyết định số 1948/QĐ-UBND ngày 25/9/2015 của UBND huyện Mường Ảng</t>
  </si>
  <si>
    <t>Quyết định số 1131/QĐ-UBND ngày 30/10/2015 của UBND tỉnh Điện Biên</t>
  </si>
  <si>
    <t>Quyết định số 1132/QĐ-UBND ngày 30/10/2015 của UBND tỉnh Điện Biên</t>
  </si>
  <si>
    <t>Quyết định số 924/QĐ-UBND ngày 20/10/2015 của UBND tỉnh</t>
  </si>
  <si>
    <t>Quyết định số 709/QĐ-UBND ngày 13/9/2015 của UBND tỉnh</t>
  </si>
  <si>
    <t>Quyết định số 693/QĐ-UBND ngày 17/9/2015 của UBND tỉnh</t>
  </si>
  <si>
    <t>Đường bê tông bản Mới 1 xã Chà Cang</t>
  </si>
  <si>
    <t>Quyết định số 115/QĐ-UBND ngày 09/02/2015 của UBND tỉnh Điện Biên</t>
  </si>
  <si>
    <t>Cục thuế tỉnh</t>
  </si>
  <si>
    <t>Bảo hiểm xã Hội tỉnh</t>
  </si>
  <si>
    <t xml:space="preserve">Quyết định số 921/QĐ-UBND ngày 29/9/2015 của UBND tỉnh </t>
  </si>
  <si>
    <t>Sở Nông nghiệp và phát triển nông thôn</t>
  </si>
  <si>
    <t>Thủy lợi Nậm Pố</t>
  </si>
  <si>
    <t>Quyết định số 1020/QĐ-UBND ngày 10/10/2011 của UBND tỉnh</t>
  </si>
  <si>
    <t>Hồ chứa nước Huổi Bẻ</t>
  </si>
  <si>
    <t>sở Nông nghiệp và phát triển nông thôn</t>
  </si>
  <si>
    <t>xã Thanh Chăn</t>
  </si>
  <si>
    <t>Quyết định số 2011/QĐ-BNN-TCTL của Bộ nông nghiệp và phát triển nông thôn</t>
  </si>
  <si>
    <t>Hồ chứa nước Hồng Khếnh</t>
  </si>
  <si>
    <t>Quyết định số 2829/QĐ--BNN-TCTL của Bộ nông nghiệp và phát triển nông thôn</t>
  </si>
  <si>
    <t>Dự án cải tạo nâng cấp quốc lộ 279B tỉnh Điện Biên</t>
  </si>
  <si>
    <t>huyện Điện Biên và Thành phố ĐBP</t>
  </si>
  <si>
    <t>Dự án đầu tư xây dựng Quốc lộ 279, đoạn tránh thị trấn Mường Ảng</t>
  </si>
  <si>
    <t>Dự án cải tạo nâng cấp QL 6 đoạn Tuần Giáo - Lai Châu (Km405+300-Km501</t>
  </si>
  <si>
    <t>Quyết định số 1653/UBND-VP ngày 16/9/2015 của UBND thị xã Mường Lay</t>
  </si>
  <si>
    <t xml:space="preserve">UBND huyện </t>
  </si>
  <si>
    <t>Huyện Điện Biên</t>
  </si>
  <si>
    <t>TỔNG A+ B</t>
  </si>
  <si>
    <t xml:space="preserve">TỔNG A +B </t>
  </si>
  <si>
    <t>Tên dự án</t>
  </si>
  <si>
    <t>SỐ
TT</t>
  </si>
  <si>
    <t>SỐ 
TT</t>
  </si>
  <si>
    <t>BIỂU 01: KẾT QUẢ THỰC HIỆN HỒI ĐẤT ĐỐI VỚI CÁC DỰ ÁN TRÊN ĐỊA BÀN TỈNH THEO NGHỊ QUYẾT 347/NQ-HĐND NGÀY 28/11/2014 CỦA HỘI ĐỒNG NHÂN DÂN TỈNH</t>
  </si>
  <si>
    <t>BIỂU 02: KẾT QUẢ THỰC HIỆN CHUYỂN MỤC ĐÍCH SỬ DỤNG ĐẤT TRỒNG LÚA, ĐẤT RỪNG PHÒNG HỘ VÀO MỤC ĐÍCH KHÁC TRÊN ĐỊA BÀN TỈNH THEO NGHỊ QUYẾT 347/NQ-HĐND NGÀY 28/11/2014 CỦA HỘI ĐỒNG NHÂN DÂN TỈNH</t>
  </si>
  <si>
    <t>Tên Dự án</t>
  </si>
  <si>
    <t>Quyết định số 4878/QĐ-UBND ngày 19/11/2008 của huyện Điện Biên</t>
  </si>
  <si>
    <t>Quyết định số 57b/QĐ-UBND ngày 14/9/2015 của UBND huyện Điện Biên Đông</t>
  </si>
  <si>
    <t>Dự án cải tạo nâng cấp Quốc lộ 12 kéo dài (km194+529,5-Km204+163,5) tỉnh Điện Biên</t>
  </si>
  <si>
    <t>Quyết định số 3642/QĐ-BGTVT ngày 12/10/2015 của Bộ Giao thông vận tải</t>
  </si>
  <si>
    <t>Quyết định số 4842/QĐ-BGTVT ngày 22/12/2014 của Bộ Giao thông vận tải</t>
  </si>
  <si>
    <t>Quyết định số 2738/QĐ-BGTVT ngày 31/7/2015 của Bộ Giao thông vận tải</t>
  </si>
  <si>
    <t>huyện Tuần Giáo, Mường Chà, thị xã Mường Lay</t>
  </si>
  <si>
    <t>Quyết định số 2227/QĐ-BGTVT ngày 31/7/2008 của Bộ Giao thông vận tải</t>
  </si>
  <si>
    <t>huyện Điện Biên, phường Thanh trường, thành phố</t>
  </si>
  <si>
    <t xml:space="preserve">BIỂU 03: DANH MỤC DỰ ÁN CẦN THU HỒI ĐẤT ĐỂ PHÁT TRIỂN KINH TẾ XÃ HỘI 
VÌ LỢI ÍCH QUỐC GIA, CÔNG CỘNG NĂM 2016 TRÊN ĐỊA BÀN TỈNH ĐIỆN BIÊN </t>
  </si>
  <si>
    <t>BIỂU 04: DANH MỤC CÁC DỰ ÁN CÓ SỬ DỤNG ĐẤT TRỒNG LÚA, ĐẤT RỪNG PHÒNG HỘ 
VÀO CÁC MỤC ĐÍCH KHÁC NĂM 2016 TRÊN ĐỊA BÀN TỈNH</t>
  </si>
  <si>
    <t>Tổng cộng</t>
  </si>
  <si>
    <t>Huyện Điện Biên Đông</t>
  </si>
  <si>
    <t>Huyện Tủa Chùa</t>
  </si>
  <si>
    <t xml:space="preserve">Huyện Tuần Giáo </t>
  </si>
  <si>
    <t>Huyện Mường Ảng</t>
  </si>
  <si>
    <t>Huyện Nậm Pồ</t>
  </si>
  <si>
    <t>Huyện Mường Nhé</t>
  </si>
  <si>
    <t>Thị xã Mường Lay</t>
  </si>
  <si>
    <t>Thành phố Điện Biên Phủ</t>
  </si>
  <si>
    <t>Đang thực hiện</t>
  </si>
  <si>
    <t>Đã thực hiện</t>
  </si>
  <si>
    <t>Tỷ lệ %</t>
  </si>
  <si>
    <t xml:space="preserve">Kết quả thực hiện thu hồi đất </t>
  </si>
  <si>
    <t>Dự án đã có thủ tục đầu tư</t>
  </si>
  <si>
    <t>Dự án chưa có thủ tục đầu tư</t>
  </si>
  <si>
    <t>Đơn vị hành chính</t>
  </si>
  <si>
    <t>Số TT</t>
  </si>
  <si>
    <t>Tổng</t>
  </si>
  <si>
    <t>4=5+6</t>
  </si>
  <si>
    <t>3=4+8</t>
  </si>
  <si>
    <t xml:space="preserve">BIỀU 05: KẾT QUẢ THỰC HIỆN HỒI ĐẤT ĐỐI VỚI CÁC DỰ ÁN ĐÃ ĐƯỢC HỘI ĐỒNG NHÂN TỈNH VÀ THƯỜNG TRỰC HỘI ĐỒNG NHÂN DÂN TỈNH THÔNG QUA TRÊN ĐỊA BÀN TỈNH </t>
  </si>
  <si>
    <t>7=(5+6)/3</t>
  </si>
  <si>
    <t>11=(9+10)/3</t>
  </si>
  <si>
    <t>Trạm phúc kiểm lâm sản và PCCCR thị xã Mường Lay</t>
  </si>
  <si>
    <t>Chi cục Kiểm lâm - Sở Nông nghiệp và PTNT</t>
  </si>
  <si>
    <t>Quyết định số 1053/QĐ-UBND ngày 21/10/2014 của UBND tỉnh</t>
  </si>
  <si>
    <t>Ghi chú</t>
  </si>
  <si>
    <t>Chủ đầu tư
(đại diện chủ đầu tư)</t>
  </si>
  <si>
    <t>Địa điểm thực hiện</t>
  </si>
  <si>
    <t>Số</t>
  </si>
  <si>
    <t>N - T - N</t>
  </si>
  <si>
    <t>Quyết định phê duyệt dự án đầu tư (báo cáo kinh tế kỹ thuật)</t>
  </si>
  <si>
    <t>Trong đó</t>
  </si>
  <si>
    <t>Đất lúa 
2 vụ</t>
  </si>
  <si>
    <t>Đất lúa
 1 vụ</t>
  </si>
  <si>
    <t>Đất lúa
nương</t>
  </si>
  <si>
    <t>Đất rừng 
phòng hộ</t>
  </si>
  <si>
    <t>Đất khác</t>
  </si>
  <si>
    <t>Xây dựng công trình đường dây 500kv Sơn La - Lai Châu</t>
  </si>
  <si>
    <t>Dự án đầu tư thảm tăng cường lớp BTN mặt đường; cải tạo đường cong có bán kính nhỏ; kiên cố hóa các công trình phòng hộ, thoát nước và chỉnh lý hướng tuyến tránh các đoạn sụt trượt trên QL12 đoạn Km102 - Km139+650,tỉnh Điện Biên</t>
  </si>
  <si>
    <t>Đường bản Mường Mươn 2 - bản Pú Múa</t>
  </si>
  <si>
    <t>Xã Mường Mươn</t>
  </si>
  <si>
    <t>Đường từ Trung tâm xã - Bản Huổi Sang - Huổi Y</t>
  </si>
  <si>
    <t>Nước sinh hoạt Trung tâm xã</t>
  </si>
  <si>
    <t>Xây dựng trạm y tế xã Huổi Mí</t>
  </si>
  <si>
    <t>Xã Huổi Mí</t>
  </si>
  <si>
    <t>Điện nông thôn</t>
  </si>
  <si>
    <t xml:space="preserve">Xây dựng trường mầm non xã Na Sang </t>
  </si>
  <si>
    <t>xã Na Sang</t>
  </si>
  <si>
    <t>Sở Công thương</t>
  </si>
  <si>
    <t>xã Mường Mươn</t>
  </si>
  <si>
    <t>xã Huổi Mí</t>
  </si>
  <si>
    <t>UBND huyện</t>
  </si>
  <si>
    <t>xã Nậm Nèn</t>
  </si>
  <si>
    <t>Chủ đầu tư (Đại diện chủ đầu tư)</t>
  </si>
  <si>
    <t>Địa điểm xây dựng</t>
  </si>
  <si>
    <t>Viễn thông Điện Biên</t>
  </si>
  <si>
    <t>Huyện Mường Chà</t>
  </si>
  <si>
    <t>HUYỆN MƯỜNG CHÀ</t>
  </si>
  <si>
    <t>Khu đất tái định cư tại chỗ dự án Kho vật chứng Công an tỉnh Điện Biên</t>
  </si>
  <si>
    <t>Công an tỉnh Điện Biên</t>
  </si>
  <si>
    <t>Xã Thanh Hưng</t>
  </si>
  <si>
    <t>Đường, cầu treo vào trụ sở xã Na Tông</t>
  </si>
  <si>
    <t>Ban QLDA huyện Điện Biên</t>
  </si>
  <si>
    <t>Xã Na Tông</t>
  </si>
  <si>
    <t>Đường vào trại giam Nà tấu, tại xã Nà Tấu</t>
  </si>
  <si>
    <t>Trại giam Nà Tấu</t>
  </si>
  <si>
    <t>Xã Nà Tấu</t>
  </si>
  <si>
    <t>Mở rộng trại giam Nà Tấu</t>
  </si>
  <si>
    <t>Chống quá tải lưới điện trung hạ áp huyện Điện Biên, thành phố Điện Biên, tỉnh Điện Biên</t>
  </si>
  <si>
    <t>Công ty Điện Lực Điện Biên</t>
  </si>
  <si>
    <t>Xã Thanh Xương, Thanh An, Noong Hẹt, Sam Mứn, Thanh Nưa, Thanh Luông, Thanh Chăn, Thanh Hưng, Noong Luống, Thanh Yên</t>
  </si>
  <si>
    <t>Đường Pa Thơm -Huổi Moi xã Pa Thơm</t>
  </si>
  <si>
    <t>Xã Pa Thơm</t>
  </si>
  <si>
    <t>Trạm y tế xã Hua Thanh</t>
  </si>
  <si>
    <t>xã Pa Thơm</t>
  </si>
  <si>
    <t>Đường Pú Tửu - Noong U, huyện Điện Biên</t>
  </si>
  <si>
    <t>xã Thanh Xương</t>
  </si>
  <si>
    <t>xã Thanh Luông</t>
  </si>
  <si>
    <t>Công trình Hồ chứa nước Huổi Cánh</t>
  </si>
  <si>
    <t>xã Thanh An</t>
  </si>
  <si>
    <t>xã Na Ư</t>
  </si>
  <si>
    <t>Dự án thành phần 2 đoạn ĐB-TT thuộc dự án Cải tạo, nâng cấp QL 279 đoạn tuần giáo - Điện Biên- Tây Trang tại xã Thanh Xương</t>
  </si>
  <si>
    <t>Xã Thanh Xương</t>
  </si>
  <si>
    <t>Xã Mường Lói</t>
  </si>
  <si>
    <t>xã Nà Nhạn</t>
  </si>
  <si>
    <t>xã Sam Mứn</t>
  </si>
  <si>
    <t>xã Núa Ngam</t>
  </si>
  <si>
    <t>xã Mường Lói</t>
  </si>
  <si>
    <t>xã Thanh Nưa</t>
  </si>
  <si>
    <t>xã Mường Pồn</t>
  </si>
  <si>
    <t>xã Thanh Hưng</t>
  </si>
  <si>
    <t>xã Hẹ Muông</t>
  </si>
  <si>
    <t>xã Pá Khoang</t>
  </si>
  <si>
    <t>HUYỆN ĐIỆN BIÊN</t>
  </si>
  <si>
    <t>HUYỆN MƯỜNG ẢNG</t>
  </si>
  <si>
    <t>Ban QLDA huyện</t>
  </si>
  <si>
    <t>Xã Mường Lạn</t>
  </si>
  <si>
    <t>Thị trấn Mường Ảng</t>
  </si>
  <si>
    <t>Ban QLDA</t>
  </si>
  <si>
    <t>Xã Mường Đun</t>
  </si>
  <si>
    <t>Xã Trung Thu</t>
  </si>
  <si>
    <t>Xã Mường Báng</t>
  </si>
  <si>
    <t>Xã Lao Xả Phình</t>
  </si>
  <si>
    <t>HUYỆN TỦA CHÙA</t>
  </si>
  <si>
    <t>HUYỆN TUẦN GIÁO</t>
  </si>
  <si>
    <t>Bảo hiểm xã hội</t>
  </si>
  <si>
    <t>Dự án cấp điện nông thôn từ lưới điện Quốc gia tỉnh Điện Biên giai đoạn 2014-2020</t>
  </si>
  <si>
    <t>Sở Công Thương tỉnh Điện Biên</t>
  </si>
  <si>
    <t>Khu đất đấu giá trung tâm xã Quài Nưa</t>
  </si>
  <si>
    <t>Phúc lợi công cộng và đường nội bộ khu tái định cư Phiêng Xanh</t>
  </si>
  <si>
    <t>Ban QLDA huyện TG</t>
  </si>
  <si>
    <t>Xã Pú Xi</t>
  </si>
  <si>
    <t>I</t>
  </si>
  <si>
    <t>Xã Lay Nưa</t>
  </si>
  <si>
    <t>Đường lên điểm định canh, định cư Hô Huổi Luông A</t>
  </si>
  <si>
    <t>San nền, đường giao thông, thoát nước khu tái định cư Chi Luông (giai đoạn II)</t>
  </si>
  <si>
    <t>Phường Na Lay</t>
  </si>
  <si>
    <t>Trường Tiểu học Bản Mo, xã Lay Nưa, thị xã Mường Lay</t>
  </si>
  <si>
    <t>Trạm Y tế xã Lay Nưa</t>
  </si>
  <si>
    <t>Bãi rác vệ sinh môi trường thị xã Mường Lay</t>
  </si>
  <si>
    <t>Phường Sông Đà</t>
  </si>
  <si>
    <t xml:space="preserve">Nghĩa trang Mường Lay giai đoạn II </t>
  </si>
  <si>
    <t xml:space="preserve"> Dự án Trụ sở Khác khu TĐC Lay Nưa, thị xã Mường Lay (Gồm 13 nhà SHCĐ trong đó 7 Nhà SHCĐ ngoài QH gồm: bản Mé, bản Tạo Sen, Bản Ho Cang, bản Ho Luông 1, Ho Luông 3, Bản Ló 1, Bản Ló 2)</t>
  </si>
  <si>
    <t>Thủy lợi Pa Cô</t>
  </si>
  <si>
    <t>Thủy lợi Phiêng Luông</t>
  </si>
  <si>
    <t>Thủy lợi bản Ổ</t>
  </si>
  <si>
    <t>II</t>
  </si>
  <si>
    <t>Phòng Quản lý đô thị thị xã</t>
  </si>
  <si>
    <t xml:space="preserve"> Sửa chữa, nâng cấp mở rộng cầu treo Tạo Sen, đường bê tông đầu cầu Tạo Sen xã Lay Nưa</t>
  </si>
  <si>
    <t>Cầu treo, đường hai đầu cầu bản Lé xã Lay Nưa thị xã Mường Lay </t>
  </si>
  <si>
    <t>Nhà Sinh hoạt cộng đồng bản Huổi Min Phường Sông Đà thị xã Mường Lay</t>
  </si>
  <si>
    <t>Bổ sung xử lý kỹ thuật trên tuyến đường giao thông điểm định canh định cư Hô Huổi Luông</t>
  </si>
  <si>
    <t xml:space="preserve">Đường lên bản Hô Nậm Cản A </t>
  </si>
  <si>
    <t>Đường giao thông điểm bản Hô Nậm Cản</t>
  </si>
  <si>
    <t>THỊ XÃ MƯỜNG LAY</t>
  </si>
  <si>
    <t xml:space="preserve">Trạm BTS bản bó xã Na Sang </t>
  </si>
  <si>
    <t>xã Ngối Cáy</t>
  </si>
  <si>
    <t>HUYỆN ĐIỆN BIÊN ĐÔNG</t>
  </si>
  <si>
    <t xml:space="preserve">Dự án đầu tư xây dựng Trại chăn nuôi lợn siêu nạc và chế biến thức ăn gia súc xã Thanh Yên, huyện Điện Biên </t>
  </si>
  <si>
    <t>Xã Thanh Yên</t>
  </si>
  <si>
    <t>Các xã: Nà Nhạn, Pá Khoang, Mường Phăng</t>
  </si>
  <si>
    <t>Doanh nghiệp tư nhân thương mại Huy Toan Điện Biên</t>
  </si>
  <si>
    <t>Tờ trình số 1424/TTr-SKHĐT ngày 17/11/2015 của Sở Kế hoạch và Đầu tư đề xuất chủ trương đầu tư.</t>
  </si>
  <si>
    <t>Đường Trung Sua - Háng Lia - Phì Sua</t>
  </si>
  <si>
    <t>Đường Trung Sua - Huổi Hoa</t>
  </si>
  <si>
    <t>Đường điện lưới xã Xa Dung</t>
  </si>
  <si>
    <t>57b</t>
  </si>
  <si>
    <t>UBND xã Xa Dung</t>
  </si>
  <si>
    <t>Xã Xa Dung</t>
  </si>
  <si>
    <t>III</t>
  </si>
  <si>
    <t>IV</t>
  </si>
  <si>
    <t>V</t>
  </si>
  <si>
    <t>VI</t>
  </si>
  <si>
    <t>VII</t>
  </si>
  <si>
    <t>Biểu 01 NQ 347/NQ-HĐND</t>
  </si>
  <si>
    <t>Trụ sở làm việc tạm xã Hua Thanh</t>
  </si>
  <si>
    <t>Cải tạo nâng cấp đường Nà Nhạn- Mường Phăng</t>
  </si>
  <si>
    <t>Trụ sở làm việc tạm xã Na Tông</t>
  </si>
  <si>
    <t>Trụ sở làm việc tạm xã Hẹ Muông</t>
  </si>
  <si>
    <t>Trụ sở làm việc tạm xã Sam Mứn</t>
  </si>
  <si>
    <t>Trụ sở làm việc tạm xã Mường Lói</t>
  </si>
  <si>
    <t>Trụ sở làm việc tạm xã Pá Khoang</t>
  </si>
  <si>
    <t>Đường Noong Luống - Pa Thơm (Đoạn điều chỉnh tránh ngập)</t>
  </si>
  <si>
    <t>Đường Noong Luống - Pa Thơm (Bổ sung tuyến nhánh vào bản Búng Bon)</t>
  </si>
  <si>
    <t>XD công trình cầu treo Na Có tại xã Noong Luống, Sam Mứn</t>
  </si>
  <si>
    <t>Xây dựng kè chống sạt lở Thanh Luông</t>
  </si>
  <si>
    <t>Đường Co Luống - U Va</t>
  </si>
  <si>
    <t>Mở rộng Nghĩa trang C1 xã Thanh Luông</t>
  </si>
  <si>
    <t>XD khu tưởng niệm người có công với nước, với dân tộc tỉnh ĐB</t>
  </si>
  <si>
    <t>Công trình thủy lợi Nậm khẩu Hu giai đoạn II</t>
  </si>
  <si>
    <t>Bổ sung đường phụ vào bệnh viện đa khoa huyện ĐB</t>
  </si>
  <si>
    <t>Đường điện vào thao trường bắn BCHQS tại C1</t>
  </si>
  <si>
    <t>Biểu 02 NQ 347/NQ-HĐND</t>
  </si>
  <si>
    <t>Dự án Đường Nà Tấu - Pa Khoang</t>
  </si>
  <si>
    <t>Đường Tây Trang - Pa Thơm</t>
  </si>
  <si>
    <t>Đường Pa Thơm - Búng Bon</t>
  </si>
  <si>
    <t>Cấp điện cửa khẩu Huổi Puốc</t>
  </si>
  <si>
    <t>Đường phía tây lòng chảo</t>
  </si>
  <si>
    <t>Hệ thống thoát nước, thu gom xử lý nước thải TP Điện Biên Phủ</t>
  </si>
  <si>
    <t>Quảng trường bãi đỗ xe, quốc môn nhà công vụ khu đầu mối CK Tây Trang</t>
  </si>
  <si>
    <t>Đường Tây Trang - bản Pa Thơm</t>
  </si>
  <si>
    <t>Trạm y tế xã Sam Mứn</t>
  </si>
  <si>
    <t>Biểu 03 NQ 347/NQ-HĐND</t>
  </si>
  <si>
    <t>Trụ sở UBND xã Mường Lói</t>
  </si>
  <si>
    <t>Trận địa phòng không huyện đội huyện ĐB</t>
  </si>
  <si>
    <t>Đường Nà Tấu - Pa Khoang</t>
  </si>
  <si>
    <t>Mở đường vào trung tâm hành chính xã Na Tông tại bản Na Tông 2</t>
  </si>
  <si>
    <t>Xây dựng công trình thủy lợi Huổi Hin Lam, Hợp Thành xã Núa Ngam</t>
  </si>
  <si>
    <t>Hạng mục phụ trợ nhà sinh hoạt cộng đồng bản Đỉnh Đèo, Mường Pồn</t>
  </si>
  <si>
    <t>Hạng mục phụ trợ nhà sinh hoạt cộng đồng bản Huổi Chan 2, Mường Pồn</t>
  </si>
  <si>
    <t>Nhà sinh hoạt cộng đồng bản Huổi Un, xã Mường Pồn</t>
  </si>
  <si>
    <t>Nhà văn hóa thôn 10B</t>
  </si>
  <si>
    <t>Nhà văn hóa thôn 11</t>
  </si>
  <si>
    <t>Chợ trung tâm xã, bản Nà Ngám 4, xã Nà Nhạn</t>
  </si>
  <si>
    <t>Sửa chữa, nâng cấp hồ Pá Khoang</t>
  </si>
  <si>
    <t>Công trình thủy lợi Lếch Nưa, xã Thanh Hưng</t>
  </si>
  <si>
    <t>Nhà khách huyện Mường Ảng</t>
  </si>
  <si>
    <t>Ngân hàng chính sách xã hội</t>
  </si>
  <si>
    <t>Đường km30 QL279 - Ngối Cáy</t>
  </si>
  <si>
    <t>Đường Búng Lao - Mường Lạn</t>
  </si>
  <si>
    <t>Đường từ trung huyện đến trung tâm xã Ẳng Cang</t>
  </si>
  <si>
    <t>Công trình: Kè chống sạt lở khu vực thị trấn Mường Ảng</t>
  </si>
  <si>
    <t>Công trình: Thủy lợi Xuân Lao</t>
  </si>
  <si>
    <t>Xây dựng lưới điện nông thôn</t>
  </si>
  <si>
    <t>Điểm tái định cư phục vụ công tác giải phóng mặt bằng công trình: Đường nội thị giai đoạn I, (trục 42m)</t>
  </si>
  <si>
    <t>Đền bù GPMB Khu trung tâm hành chính, huyện Mường Ảng</t>
  </si>
  <si>
    <t>Nâng cấp đường bản Nhộp - Chùa Sấu, xã Mường Lạn</t>
  </si>
  <si>
    <t>Chỉnh sửa nhiều lần hồ sơ đo đạc</t>
  </si>
  <si>
    <t>Xã Tủa Thàng</t>
  </si>
  <si>
    <t>Đường Huổi Lóng - Sìn Chải</t>
  </si>
  <si>
    <t>Đường Mường Đun - Tủa Thàng - Tà Huổi Tráng</t>
  </si>
  <si>
    <t>Cải tạo, sửa chữa đường trục C nội thị thị trấn Tủa Chùa</t>
  </si>
  <si>
    <t>Cải tạo, sửa chữa đường trục nội thị Thị trấn (đoạn nhà văn hóa huyện - Ngã ba chợ trung tâm - Ngã ba giao với trục đương C)</t>
  </si>
  <si>
    <t>Đường nội bộ đội 1 (từ ngã tư đến đội 2 thôn Huổi Lực)</t>
  </si>
  <si>
    <t>Công trình thủy lợi Nà Sa</t>
  </si>
  <si>
    <t>Đường xã Mường Báng, khu TĐC Huổi Lực</t>
  </si>
  <si>
    <t xml:space="preserve"> Đường ra khu sản xuất TĐC Tà Huổi Tráng - Tà Si Láng</t>
  </si>
  <si>
    <t>Đường dân sinh khu TĐC Huổi Lực - Ngã ba đường Tủa Chùa  đi Tuần Giáo</t>
  </si>
  <si>
    <t>Tuyến đường dân sinh UBND xã - Phình Hồ Ke- Mô Lô Tủng - Háng Cu Tâu gặp km 15 Đường Tà Pao xã Sính Phình đi Lao Xả Phình</t>
  </si>
  <si>
    <t>Đường phục vụ sản xuất Huổi Lóng - Hồng Ngài, xã Huổi Só, huyện Tủa Chùa</t>
  </si>
  <si>
    <t>Đường dân sinh Cáng Phình - Chẻo Chử Phình</t>
  </si>
  <si>
    <t>Nghĩa trang điểm Huổi Lóng thuộc khu TĐC Huổi Lóng</t>
  </si>
  <si>
    <t>Bãi rác bản Háng Dê B</t>
  </si>
  <si>
    <t>Bến xe khách thị trấn Tủa Chùa</t>
  </si>
  <si>
    <t>Đường nội bộ thôn Làng Vùa 2</t>
  </si>
  <si>
    <t>Đường GTNT Séo Phình đi Tủa Chử Phùng</t>
  </si>
  <si>
    <t xml:space="preserve">Đường giao thông trục xã (ngã 3 Mường Đun - khu dân cư bản Túc) dài 7 km; nền </t>
  </si>
  <si>
    <t>Đường GTNT từ Ngã ba Phiêng Quảng dến cuối bản</t>
  </si>
  <si>
    <t>Đường giao thông bản Hẹ 2 - bản hẹ 1 dài 2 km</t>
  </si>
  <si>
    <t>Đường liên thôn từ thôn 1 đến thôn 3</t>
  </si>
  <si>
    <t>Đường ngõ xóm Pô Ca Dao</t>
  </si>
  <si>
    <t>Hồ Tà Huổi Tráng (thuỷ lợi Tà Huổi Tráng)</t>
  </si>
  <si>
    <t>Đường Mường Thín - Mường Mùn</t>
  </si>
  <si>
    <t>X</t>
  </si>
  <si>
    <t>Đường Pú Nhung - Phình Sáng</t>
  </si>
  <si>
    <t>Đường dây 500 kV</t>
  </si>
  <si>
    <t>Khu tái định cư bãi số 3 Dự án đầu tư di chuyển dân cư nơi nguy cơ sạt nở cao, đời sống ĐBKK thuộc các bản Hua Mức 1, Hua Mức 2, Pú Xi 2, định cư tại bản Hua Mức 3 xã Pú Xi, huyện Tuần Giáo</t>
  </si>
  <si>
    <t>Sửa chữa nền, mặt đường bản Phiêng Pẻn - bản Co Sản xã Mùn Chung</t>
  </si>
  <si>
    <t>Đường trung tâm huyện Tuần Giáo - Xã Tênh Phông</t>
  </si>
  <si>
    <t xml:space="preserve">Thủy lợi Nong tấu </t>
  </si>
  <si>
    <t>Nắn suối và TĐC thị trấn Tuần Giáo</t>
  </si>
  <si>
    <t>Trụ sở xã Quài Nưa</t>
  </si>
  <si>
    <t>Đường Rạng Đông - Ta Ma</t>
  </si>
  <si>
    <t>Đường Nậm Din - Khua Trá</t>
  </si>
  <si>
    <t>Kè chống sạt lở khu dân cư khu vực thị trấn Tuần Giáo</t>
  </si>
  <si>
    <t>Đường nội thị thị trấn Tuần Giáo</t>
  </si>
  <si>
    <t>Nước sinh hoạt thị tứ Huổi Lóng</t>
  </si>
  <si>
    <t>Đường từ xã Pú Xi - bản Hát Lấu</t>
  </si>
  <si>
    <t>Nước Sinh hoạt trung tâm xã Nà Tòng</t>
  </si>
  <si>
    <t>Nước Sinh hoạt trung tâm xã Mường Khong</t>
  </si>
  <si>
    <t>Đường quốc lộ 279- bản Hiệu</t>
  </si>
  <si>
    <t xml:space="preserve">Đường từ bản Mu - Bản Cưởm </t>
  </si>
  <si>
    <t>Nắn suối và TĐC thị trấn Tuần Giáo giai đoạn 2</t>
  </si>
  <si>
    <t>San nền, đường giao thông, thoát nước điểm định canh, định cư tập trung Hô Huổi Luông A</t>
  </si>
  <si>
    <t xml:space="preserve">Kè bảo vệ hai bên bờ suối Nậm Lay </t>
  </si>
  <si>
    <t>Trường Tiểu học Bản Ổ, xã Lay Nưa, thị xã Mường Lay</t>
  </si>
  <si>
    <t>Nhà Văn Hóa xã Lay Nưa</t>
  </si>
  <si>
    <t>Sân thể thao khu tái định cư Lay Nưa</t>
  </si>
  <si>
    <t>Dự án đầu tư thảm tăng cường lớp bê tông nhựa mặt đường ; cải tạo đường cong bán kính nhỏ; kiên cố hóa các công trình phòng hộ, thoát nước và chỉnh lý hướng tuyến tránh các đoạn sụt trượt trên QL12 đoạn Km102-Km139+650, tỉnh Điện Biên</t>
  </si>
  <si>
    <t>Công trình điểm tái định cư  Ho Cang A xã Lay Nưa thuộc diện GPMB đường Mường Lay - Nậm Nhùn (giai đoạn I)</t>
  </si>
  <si>
    <t>Đường giao thông liên bản Pa Lâu - Xa Vua A xã Phình Giàng</t>
  </si>
  <si>
    <t>Điểm định canh, định cư tập trung bản Suối Lư 4</t>
  </si>
  <si>
    <t>Nâng cấp đường Trại Bò- Chiềng sơ - Mường Luân và Luân Giới</t>
  </si>
  <si>
    <t>Mở rộng trụ sở Điện Lực huyện Điện Biên Đông</t>
  </si>
  <si>
    <t>Bãi xử lý rác thải thị trấn Điện Biên Đông</t>
  </si>
  <si>
    <t>Công trình Trụ sở làm việc UBND xã Mường Luân</t>
  </si>
  <si>
    <t>Công trình Trụ sở làm việc UBND xã Chiềng Sơ</t>
  </si>
  <si>
    <t>Công trình Trụ sở làm việc UBND xã Phì Nhừ</t>
  </si>
  <si>
    <t>Công trình Trụ sở làm việc UBND xã Háng Lìa</t>
  </si>
  <si>
    <t>Đường giao thông Che Phai - Lại Trên - Phiên Kên - Na Ngua - Luân Giói</t>
  </si>
  <si>
    <t>Công trình Trụ sở làm việc UBND xã Luân Giới</t>
  </si>
  <si>
    <t>Đường Keo Lôm - Sam Măn - Phình Giàng</t>
  </si>
  <si>
    <t>Đường Phì Nhừ - Phình Giàng</t>
  </si>
  <si>
    <t>Nâng cấp tuyến đường Pá Vạt - Háng Lìa</t>
  </si>
  <si>
    <t>Nâng cấp tuyến đường Nậm Ngám - Bản Pú Nhi A, B, C, D xã Pú Nhi đến bản Sư Lư 1,2,3,4,5 xã Na Son</t>
  </si>
  <si>
    <t>Công trình nước sinh hoạt ở bản Trống Giông A, B</t>
  </si>
  <si>
    <t>Chợ trung tâm Ngã Tư Phì Nhừ</t>
  </si>
  <si>
    <t>Mở rộng đường liên Thôn Phà Só A - B</t>
  </si>
  <si>
    <t>UBND huyện Điện Biên Đông</t>
  </si>
  <si>
    <t>UBND xã Xa 
Dung</t>
  </si>
  <si>
    <t>xã Mường Báng</t>
  </si>
  <si>
    <t xml:space="preserve">Xã Pú Xi </t>
  </si>
  <si>
    <t xml:space="preserve">Thị trấn Tuần Giáo </t>
  </si>
  <si>
    <t xml:space="preserve">Xã Mường Mùn </t>
  </si>
  <si>
    <t xml:space="preserve">Xã Nà Tòng </t>
  </si>
  <si>
    <t>xã Quài Cang</t>
  </si>
  <si>
    <t>THÀNH PHỐ ĐIỆN BIÊN PHỦ</t>
  </si>
  <si>
    <t>VIII</t>
  </si>
  <si>
    <t>Mở rộng Trường Cao đẳng kinh tế kỹ thuật Điện Biên (bao gồm cả mở rộng đất bổ sung giáp QL 279)</t>
  </si>
  <si>
    <t>Phường Him Lam</t>
  </si>
  <si>
    <t>Đường nối ASEAN, cầu BTCT (GĐ II) Khe Chít khu TĐC Noong Bua</t>
  </si>
  <si>
    <t>Phường Noong Bua</t>
  </si>
  <si>
    <t>Đường từ ngã ba bệnh viện tỉnh đến ngã tư Tà Lèng + Đoạn đấu nối từ nút T21 đến trung tâm xã Tà Lèng + Xử lý đoạn sụt sạt</t>
  </si>
  <si>
    <t>Ban Quản lý dự án thành phố</t>
  </si>
  <si>
    <t>Đường ngã 3 bệnh viện đi ngã tư Tà Lèng (bổ sung đoạn QL 279 đến nút N20 khu TĐC Noong Bua)</t>
  </si>
  <si>
    <t>Kè, cải tạo suối C13</t>
  </si>
  <si>
    <t>Ban quản lý dự án WB thành phố</t>
  </si>
  <si>
    <t>Đường 60m</t>
  </si>
  <si>
    <t>Phường Thanh Trường</t>
  </si>
  <si>
    <t>Xã Thanh Minh</t>
  </si>
  <si>
    <t>Mở rộng khu tái định cư Khe Chít</t>
  </si>
  <si>
    <t>Phường Nam Thanh</t>
  </si>
  <si>
    <t>Xây dựng Khu Tái định cư Him Lam</t>
  </si>
  <si>
    <t>30/10/2015</t>
  </si>
  <si>
    <t>Xây dựng công viên Hồ điều hòa</t>
  </si>
  <si>
    <t>Kè cải tạo suối Hồng Líu</t>
  </si>
  <si>
    <t>Phường Noong Bua, Mường Thanh, Nam Thanh</t>
  </si>
  <si>
    <t>Hạ tầng kỹ thuật khu du lịch Him Lam (giai đoạn II)</t>
  </si>
  <si>
    <t>Phường Him Lam và xã Tà Lèng, Thanh Minh</t>
  </si>
  <si>
    <t>Trường THPT Lương Thế Vinh</t>
  </si>
  <si>
    <t>Cải tạo, xử lý triệt để ô nhiễm bãi chôn lấp rác thải Noong Bua thành phố Điện Biên Phủ</t>
  </si>
  <si>
    <t>Đầu tư xây dựng tuyến đường Noong Bua - Pú Nhi - Na Son đoạn qua trung tâm hành chính xã Tà Lèng</t>
  </si>
  <si>
    <t>Đường vào khu TĐC Noong Bua (đoạn đường từ Hoàng Văn Thái đến nút ngã tư Khe Chít)</t>
  </si>
  <si>
    <t>Trạm y tế xã Tà Lèng</t>
  </si>
  <si>
    <t>Đường Sùng Phái Sinh đi bệnh viện tỉnh</t>
  </si>
  <si>
    <t>San nền đường giao thông, thoát nước GĐ I; Hạng mục xây dựng Trục AA đoạn D4A - D8A</t>
  </si>
  <si>
    <t>Nhà văn hóa xã Tà Lèng</t>
  </si>
  <si>
    <t>Xây dựng khu Tái định cư Him Lam</t>
  </si>
  <si>
    <t>Ban Quản lý dự án WB thành phố</t>
  </si>
  <si>
    <t>Xây dựng tuyến đường từ cầu A1 - Cầu C4</t>
  </si>
  <si>
    <t>Phường Mường Thanh, Nam Thanh</t>
  </si>
  <si>
    <t>Xây dựng Trường tiểu học Thanh Minh</t>
  </si>
  <si>
    <t>Xây dựng Trường mầm non tổ dân phố 4,5,6 - Thanh Trường</t>
  </si>
  <si>
    <t>Xây dựng Nhà Văn Hóa bản Noong Chứn - Nam Thanh</t>
  </si>
  <si>
    <t>Xây dựng Nhà Văn Hóa tổ dân phố 2 - Noong Bua</t>
  </si>
  <si>
    <t>Xây dựng Nhà vắn hóa Tổ dân phố 3, phường Nam Thanh</t>
  </si>
  <si>
    <t>Cầu dầm BTCTL = 33m bản Ta Pô</t>
  </si>
  <si>
    <t>Điều chỉnh quy hoạch chi tiết xây dựng khu du lịch sinh thái Huổi Phạ, phường Him Lam</t>
  </si>
  <si>
    <t>Phòng Quản lý đô thị thành phố</t>
  </si>
  <si>
    <t>Ban Quản lý dự án chuyên ngành xây dựng</t>
  </si>
  <si>
    <t>Trường Mầm non bản Khá thuộc dự án xây dựng đường vành đai II</t>
  </si>
  <si>
    <t>Đầu tư Khu nhà ở Tân Thanh + Thanh Bình</t>
  </si>
  <si>
    <t>Dự án đầu tư xây dựng Cục thuế tỉnh</t>
  </si>
  <si>
    <t>Trạm y tế phường Nam Thanh</t>
  </si>
  <si>
    <t>Xây dựng nhà điều hành sản xuất và công trình phụ trợ điện lực thành phố Điện Biên Phủ</t>
  </si>
  <si>
    <t>Cầu Thanh Minh và tuyến đường LIA 1</t>
  </si>
  <si>
    <t>San nền đường giao thông, thoát nước GĐ I; Hạng mục mương tiêu thoát nước khu TĐC đoạn từ khu TĐC Noong Bua đến cửa xả sông Nậm Rốm</t>
  </si>
  <si>
    <t>HUYỆN MƯỜNG NHÉ</t>
  </si>
  <si>
    <t>IX</t>
  </si>
  <si>
    <t>Đường vào cầu treo Nậm Kè 1 - Huổi Thanh 1 - Huổi Đá xã Nậm Kè</t>
  </si>
  <si>
    <t>Xã Nậm Kè</t>
  </si>
  <si>
    <t>Thủy lợi bản Chuyên Gia 3</t>
  </si>
  <si>
    <t>Thủy lợi bản Nậm Chà Nọi</t>
  </si>
  <si>
    <t>Xã Quảng Lâm</t>
  </si>
  <si>
    <t>Thủy lợi Huổi Súc</t>
  </si>
  <si>
    <t>Thủy lợi Kênh nội đồng Nậm Pố 1, 2, 3</t>
  </si>
  <si>
    <t>Xã Mường Nhé</t>
  </si>
  <si>
    <t>Thủy lợi bản Huổi Thanh 1</t>
  </si>
  <si>
    <t>Nhà lớp học bản Huổi Thanh 1</t>
  </si>
  <si>
    <t>Thủy lợi bản Nậm Là 2</t>
  </si>
  <si>
    <t>Xã Mường Toong</t>
  </si>
  <si>
    <t>Đường Nậm Vì - Nậm Sin</t>
  </si>
  <si>
    <t>Xã Chung Chải</t>
  </si>
  <si>
    <t>Đường Mường Toong - Nậm Xả</t>
  </si>
  <si>
    <t>Nghĩa trang nhân dân huyện Mường Nhé</t>
  </si>
  <si>
    <t>Sắp xếp ổn định dân cư bản Huổi Thanh 1</t>
  </si>
  <si>
    <t>Trạm Y tế xã Pá Mỳ</t>
  </si>
  <si>
    <t>TT Y tế huyện MN</t>
  </si>
  <si>
    <t>Trạm Y tế xã Nậm Vì</t>
  </si>
  <si>
    <t>Trạm Y tế xã Mường Toong</t>
  </si>
  <si>
    <t>xã Sín Thầu</t>
  </si>
  <si>
    <t>xã Mường Nhé</t>
  </si>
  <si>
    <t>Xây trạm Y tế xã</t>
  </si>
  <si>
    <t>UBND xã Pá Mỳ</t>
  </si>
  <si>
    <t>xã Pá Mỳ</t>
  </si>
  <si>
    <t>xã Nậm Kè</t>
  </si>
  <si>
    <t>xã Chung Chải</t>
  </si>
  <si>
    <t>xã Sen Thượng</t>
  </si>
  <si>
    <t>xã Leng Su Sìn</t>
  </si>
  <si>
    <t>xã Huổi Lếch</t>
  </si>
  <si>
    <t>HUYỆN NẬM PỒ</t>
  </si>
  <si>
    <t>Đường Huổi Ban - Huổi Cấu xã Nậm Vì</t>
  </si>
  <si>
    <t>Đường Pá Lùng - Xà Quế xã Chung Chải</t>
  </si>
  <si>
    <t>Đường Huổi Hốc - Huổi Hẹt xã Nậm Kè</t>
  </si>
  <si>
    <t>Đường Mường Toong - Huổi Lếch - Nậm Mỳ xã Mường Toong</t>
  </si>
  <si>
    <t>Đường Nậm Pan - Nậm Hạ</t>
  </si>
  <si>
    <t>Đường vào bản Lò San Chái</t>
  </si>
  <si>
    <t>Cải tạo lưới điện nông thôn xã Mường Toong</t>
  </si>
  <si>
    <t>Thủy lợi Pờ Nhù Khò</t>
  </si>
  <si>
    <t>Xây mới trụ sở UBND xã Nậm Vì</t>
  </si>
  <si>
    <t>Xây mới trạm y tế xã Leng Su Sìn</t>
  </si>
  <si>
    <t>xã Mường Toong</t>
  </si>
  <si>
    <t>Dự án thủy điện Long Tạo (công trình phụ trợ, lán trại, bãi chứa vật liệu...)</t>
  </si>
  <si>
    <t>Xây dựng Nhà máy thủy điện Long Tạo (công trình phụ trợ, lán trại, bãi chứa vật liệu, nhà điều hành ban quản lý dự án…)</t>
  </si>
  <si>
    <t>Văn bản pháp lý</t>
  </si>
  <si>
    <t>Quyết định số 802/QĐ-UBND ngày 22/10/2014 của UBND tỉnh</t>
  </si>
  <si>
    <t>Quyết định số 2173/QĐ-UBND ngày 21/12/2012 của UBND thị xã Mường Lay</t>
  </si>
  <si>
    <t>Quyết định số 417/QĐ-UBND ngày 4/11/2014 của UBND thị xã Mường Lay</t>
  </si>
  <si>
    <t>Quyết định số 593/QĐ-UBND ngày 09/6/2014 của UBND thị xã Mường Lay</t>
  </si>
  <si>
    <t>Quyết định số 663/QĐ-UBND ngày 12/6/2014 của UBND thị xã Mường Lay</t>
  </si>
  <si>
    <t xml:space="preserve">Quyết định số 317/QĐ-UBND ngày 11/5/2015 của UBND tỉnh </t>
  </si>
  <si>
    <t>Quyết định số 1186/QĐ-UBND ngày 30/10/2015 của UBND tỉnh</t>
  </si>
  <si>
    <t xml:space="preserve">Quyết định số 282/QĐ-UBND ngày 13/4/2015 của UBND tỉnh </t>
  </si>
  <si>
    <t>Quyết định số 1515/QĐ-UBND ngày 24/12/2010 của UBND tỉnh</t>
  </si>
  <si>
    <t>Quyết định số 691/QĐ-UBND ngày 26/7/2011 của UBND tỉnh</t>
  </si>
  <si>
    <t>Quyết định số 147/QĐ-UBND ngày 26/7/2011của UBND tỉnh</t>
  </si>
  <si>
    <t>Quyết định số 115/QĐ-UBND ngày 26/7/2011 của UBND huyện Mường Nhé</t>
  </si>
  <si>
    <t>Quyết định số 159/QĐ-UBND ngày 26/7/2011 của UBND tỉnh</t>
  </si>
  <si>
    <t>xã Si Pa Phìn</t>
  </si>
  <si>
    <t>thị trấn Mường Ảng</t>
  </si>
  <si>
    <t>Hạ tầng giai đoạn II khu đầu mối cửa khẩu Tây Trang/ san nền, quảng trường, bãi đỗ xe Quốc Môn, nhà công vụ</t>
  </si>
  <si>
    <t>Kè chống sạt lở bờ sông Nậm Rốm (giai đoạn II)</t>
  </si>
  <si>
    <t>các phường: Him Lam, Tân Thanh, Mường Thanh, Nam Thanh, Thanh Bình, Thanh Trường, huyện Điện Biên</t>
  </si>
  <si>
    <t>Dự án cấp điện nông thôn từ lưới điện quốc gia tỉnh Điện Biên giai đoạn 2014-2020</t>
  </si>
  <si>
    <t>các xã Mường Toong, Quảng Lâm, Pá Mỳ</t>
  </si>
  <si>
    <t>các xã: Nà Hỳ, Nậm Chua, Chà Cang, Nậm Tin, Vàng Đán</t>
  </si>
  <si>
    <t>các xã: Pú Nhung, Quài Cang, Quài Nưa, Quài Tở, Chiềng Đông, Chiềng Sinh, Pú Xi</t>
  </si>
  <si>
    <t>các xã: Mường Báng, Sín Chải</t>
  </si>
  <si>
    <t>các xã: Xuân Lao, Mường Lạn, Búng Lao, Ẳng Nưa</t>
  </si>
  <si>
    <t>xã Nậm Vì</t>
  </si>
  <si>
    <t>Xây dựng công trình san nền giao thông thoát nước điểm dân cư khe Chít, khu tái định cư Noong Bua (bổ sung hạng mục xây dựng mở rộng điểm tái định cư Khe Chít)</t>
  </si>
  <si>
    <t>TỔNG CỘNG</t>
  </si>
  <si>
    <t xml:space="preserve">Nhu cầu sử dụng đất </t>
  </si>
  <si>
    <t>Đường trung tâm xã Na Cô Sa - Huổi Thủng 3 (bổ sung)</t>
  </si>
  <si>
    <t>Đường Huổi Thủng - Na Cô Sa A (bổ sung)</t>
  </si>
  <si>
    <t>Đường Km 45 (đường Na Pheo - Si Pa Phìn - Mường Nhé) - Nà Hỳ - trung tâm huyện Nậm Pồ</t>
  </si>
  <si>
    <t>Lưới điện nông thôn (giai đoạn 2)</t>
  </si>
  <si>
    <t>Đường Huổi Lụ 2</t>
  </si>
  <si>
    <t>Đường vào bản Huổi Lụ 3</t>
  </si>
  <si>
    <t>Đường Na Cô Sa - Mốc A 6 (bổ sung)</t>
  </si>
  <si>
    <t>Mở rộng trụ sở UBND xã Si Pa Phìn</t>
  </si>
  <si>
    <t>Đường biên giới Nà Hỳ - Huổi sam lang Mốc 60</t>
  </si>
  <si>
    <t>Đường vào bản Hô Hài</t>
  </si>
  <si>
    <t>QH mở mới trường THCS Nậm Tin</t>
  </si>
  <si>
    <t>Trung tâm dạy nghề và giới thiệu việc làm</t>
  </si>
  <si>
    <t>Nhà lớp học bản Nậm Pồ Con</t>
  </si>
  <si>
    <t>Trụ sở UBND xã Na Cô Sa</t>
  </si>
  <si>
    <t>Xây dựng mới thủy lợi bản Ngải Thầu 2 xã Nà Bủng</t>
  </si>
  <si>
    <t>Trạm biến áp xã Nậm Tin</t>
  </si>
  <si>
    <t>Trạm biến áp tại 4 bản xã Chà Cang</t>
  </si>
  <si>
    <t>Trạm biến áp TT xã và 3 bản xã Na Cô Sa</t>
  </si>
  <si>
    <t>Mở rộng trạm y tế xã Chà Cang</t>
  </si>
  <si>
    <t>Đường liên bản Huổi thủng 3 - Pắc A1</t>
  </si>
  <si>
    <t>Nâng cấp mở rộng đường trục bản Huổi Cơ Dạo</t>
  </si>
  <si>
    <t>Nâng cấp đường Nà Hỳ - Nậm Chua</t>
  </si>
  <si>
    <t>Nhà văn hóa xã Chà Cang</t>
  </si>
  <si>
    <t>Nhà văn hóa xã Nà Hỳ</t>
  </si>
  <si>
    <t>Nhà văn hóa xã Chà Tở</t>
  </si>
  <si>
    <t>Trạm biến áp TT xã và 4 bản xã Nà Hỳ</t>
  </si>
  <si>
    <t>Trạm biến áp TT xã Nà Khoa</t>
  </si>
  <si>
    <t>Trạm biến áp TT xã Nậm Nhừ</t>
  </si>
  <si>
    <t>Trạm biến áp TT xã Nậm Chua</t>
  </si>
  <si>
    <t>Trạm biến áp TT xã Pa Tần và 7 bản xã Pa Tần</t>
  </si>
  <si>
    <t>Trạm biến áp TT xã Vàng Đán và 6 bản</t>
  </si>
  <si>
    <t>Tuyến đường điện 35KV Nậm Pồ- Nà Bủng</t>
  </si>
  <si>
    <t>Tuyến đường điện 35KV Nậm Chua - Nà Hỳ</t>
  </si>
  <si>
    <t>Tuyến đường điện 35KV Nậm Nhừ - Nà Khoa</t>
  </si>
  <si>
    <t>Tuyến đường điện 35KV Nà Hỳ- Vàng Đán</t>
  </si>
  <si>
    <t>Thủy lợi Hô Hài xã Chà Cang</t>
  </si>
  <si>
    <t>Thủy lợi Púng Ham Xoong 1,2 xã Nà Bủng</t>
  </si>
  <si>
    <t>xã Nậm Nhừ</t>
  </si>
  <si>
    <t>Xã Chà Cang</t>
  </si>
  <si>
    <t>xã Nà Khoa</t>
  </si>
  <si>
    <t>(Kèm theo Tờ trình số:          /TTr-UBND ngày        /12/2015 của UBND tỉnh Điện Biên)</t>
  </si>
  <si>
    <t>(Kèm theo Tờ trình số:           /TTr-UBND ngày        /12/2015 của UBND tỉnh Điện Biên)</t>
  </si>
  <si>
    <t>(Kèm theo Tờ trình số:        /TTr-UBND ngày      /12/2015 của UBND tỉnh Điện Biên)</t>
  </si>
  <si>
    <t>(Kèm theo Tờ trình số       /TTr-UBND ngày    /12/2015 của UBND tỉnh Điện Biên)</t>
  </si>
  <si>
    <t>(Kèm theo Tờ trình số:       /TTr-UBND ngày       /12/2015 của UBND tỉnh Điện Biên)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</si>
</sst>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0_);_(* \(#.##0.0\);_(* &quot;-&quot;??_);_(@_)"/>
    <numFmt numFmtId="174" formatCode="_(* #.##0._);_(* \(#.##0.\);_(* &quot;-&quot;??_);_(@_)"/>
    <numFmt numFmtId="175" formatCode="_(* #.##._);_(* \(#.##.\);_(* &quot;-&quot;??_);_(@_ⴆ"/>
    <numFmt numFmtId="176" formatCode="_(* #.###._);_(* \(#.###.\);_(* &quot;-&quot;??_);_(@_ⴆ"/>
    <numFmt numFmtId="177" formatCode="_(* #.####._);_(* \(#.####.\);_(* &quot;-&quot;??_);_(@_ⴆ"/>
    <numFmt numFmtId="178" formatCode="_(* #.#._);_(* \(#.#.\);_(* &quot;-&quot;??_);_(@_ⴆ"/>
    <numFmt numFmtId="179" formatCode="_(* #.;_(* \(#.;_(* &quot;-&quot;??_);_(@_ⴆ"/>
    <numFmt numFmtId="180" formatCode="_(* #.#####._);_(* \(#.#####.\);_(* &quot;-&quot;??_);_(@_ⴆ"/>
    <numFmt numFmtId="181" formatCode="_(* #.##0.0_);_(* \(#.##0.0\);_(* &quot;-&quot;?_);_(@_)"/>
    <numFmt numFmtId="182" formatCode="0.0"/>
    <numFmt numFmtId="183" formatCode="_(* #.######._);_(* \(#.######.\);_(* &quot;-&quot;??_);_(@_ⴆ"/>
    <numFmt numFmtId="184" formatCode="_(* #.#######._);_(* \(#.#######.\);_(* &quot;-&quot;??_);_(@_ⴆ"/>
    <numFmt numFmtId="185" formatCode="_(* #.########._);_(* \(#.########.\);_(* &quot;-&quot;??_);_(@_ⴆ"/>
    <numFmt numFmtId="186" formatCode="_(* #.#########._);_(* \(#.#########.\);_(* &quot;-&quot;??_);_(@_ⴆ"/>
    <numFmt numFmtId="187" formatCode="_(* #.0.;_(* \(#.0.;_(* &quot;-&quot;??_);_(@_ⴆ"/>
    <numFmt numFmtId="188" formatCode="_(* #.00.;_(* \(#.00.;_(* &quot;-&quot;??_);_(@_ⴆ"/>
    <numFmt numFmtId="189" formatCode="_(* #.000.;_(* \(#.000.;_(* &quot;-&quot;??_);_(@_ⴆ"/>
    <numFmt numFmtId="190" formatCode="_(* #.0000.;_(* \(#.0000.;_(* &quot;-&quot;??_);_(@_ⴆ"/>
    <numFmt numFmtId="191" formatCode="_(* #.00000.;_(* \(#.00000.;_(* &quot;-&quot;??_);_(@_ⴆ"/>
    <numFmt numFmtId="192" formatCode="_(* #.000000.;_(* \(#.000000.;_(* &quot;-&quot;??_);_(@_ⴆ"/>
    <numFmt numFmtId="193" formatCode="_(* #.0000000.;_(* \(#.0000000.;_(* &quot;-&quot;??_);_(@_ⴆ"/>
    <numFmt numFmtId="194" formatCode="_(* #.00000000.;_(* \(#.00000000.;_(* &quot;-&quot;??_);_(@_ⴆ"/>
    <numFmt numFmtId="195" formatCode="_(* #.000000000.;_(* \(#.000000000.;_(* &quot;-&quot;??_);_(@_ⴆ"/>
    <numFmt numFmtId="196" formatCode="_(* #.0000000000.;_(* \(#.0000000000.;_(* &quot;-&quot;??_);_(@_ⴆ"/>
    <numFmt numFmtId="197" formatCode="_(* #.00000000000.;_(* \(#.00000000000.;_(* &quot;-&quot;??_);_(@_ⴆ"/>
    <numFmt numFmtId="198" formatCode="0.000"/>
    <numFmt numFmtId="199" formatCode="0.0000"/>
    <numFmt numFmtId="200" formatCode="0.00000"/>
    <numFmt numFmtId="201" formatCode="0.000000"/>
    <numFmt numFmtId="202" formatCode="0.0000000"/>
    <numFmt numFmtId="203" formatCode="0.00000000"/>
    <numFmt numFmtId="204" formatCode="#,##0.0"/>
    <numFmt numFmtId="205" formatCode="_(* #,##0_);_(* \(#,##0\);_(* &quot;-&quot;??_);_(@_)"/>
    <numFmt numFmtId="206" formatCode="#,##0.0;[Red]#,##0.0"/>
    <numFmt numFmtId="207" formatCode="[$-1010000]d/m/yyyy;@"/>
    <numFmt numFmtId="208" formatCode="_-* #,##0\ _₫_-;\-* #,##0\ _₫_-;_-* &quot;-&quot;??\ _₫_-;_-@_-"/>
    <numFmt numFmtId="209" formatCode="#,##0.000"/>
    <numFmt numFmtId="210" formatCode="#,##0;[Red]#,##0"/>
    <numFmt numFmtId="211" formatCode="_(* #,##0.0_);_(* \(#,##0.0\);_(* &quot;-&quot;?_);_(@_)"/>
    <numFmt numFmtId="212" formatCode="&quot;Yes&quot;;&quot;Yes&quot;;&quot;No&quot;"/>
    <numFmt numFmtId="213" formatCode="&quot;True&quot;;&quot;True&quot;;&quot;False&quot;"/>
    <numFmt numFmtId="214" formatCode="&quot;On&quot;;&quot;On&quot;;&quot;Off&quot;"/>
    <numFmt numFmtId="215" formatCode="[$€-2]\ #,##0.00_);[Red]\([$€-2]\ #,##0.00\)"/>
    <numFmt numFmtId="216" formatCode="#,##0.000;[Red]#,##0.000"/>
    <numFmt numFmtId="217" formatCode="#,##0.00;[Red]#,##0.00"/>
    <numFmt numFmtId="218" formatCode="0.000;[Red]0.000"/>
  </numFmts>
  <fonts count="44">
    <font>
      <sz val="11"/>
      <color indexed="8"/>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sz val="13"/>
      <color indexed="8"/>
      <name val="Times New Roman"/>
      <family val="2"/>
    </font>
    <font>
      <sz val="10"/>
      <name val="Arial"/>
      <family val="2"/>
    </font>
    <font>
      <sz val="8"/>
      <name val="Calibri"/>
      <family val="2"/>
    </font>
    <font>
      <sz val="10"/>
      <name val="Times New Roman"/>
      <family val="1"/>
    </font>
    <font>
      <sz val="12"/>
      <name val=".VnTime"/>
      <family val="2"/>
    </font>
    <font>
      <b/>
      <sz val="9"/>
      <name val="Tahoma"/>
      <family val="2"/>
    </font>
    <font>
      <sz val="9"/>
      <name val="Tahoma"/>
      <family val="2"/>
    </font>
    <font>
      <sz val="10"/>
      <color indexed="8"/>
      <name val="MS Sans Serif"/>
      <family val="2"/>
    </font>
    <font>
      <i/>
      <sz val="12"/>
      <name val="Times New Roman"/>
      <family val="1"/>
    </font>
    <font>
      <sz val="11"/>
      <name val="Times New Roman"/>
      <family val="1"/>
    </font>
    <font>
      <sz val="14"/>
      <name val="Times New Roman"/>
      <family val="1"/>
    </font>
    <font>
      <sz val="10"/>
      <name val="Helv"/>
      <family val="2"/>
    </font>
    <font>
      <i/>
      <sz val="13"/>
      <name val="Times New Roman"/>
      <family val="1"/>
    </font>
    <font>
      <i/>
      <sz val="14"/>
      <name val="Times New Roman"/>
      <family val="1"/>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sz val="14"/>
      <color indexed="8"/>
      <name val="Times New Roman"/>
      <family val="1"/>
    </font>
    <font>
      <i/>
      <sz val="11"/>
      <color indexed="8"/>
      <name val="Times New Roman"/>
      <family val="1"/>
    </font>
    <font>
      <b/>
      <sz val="14"/>
      <color indexed="8"/>
      <name val="Times New Roman"/>
      <family val="1"/>
    </font>
    <font>
      <b/>
      <sz val="14"/>
      <color indexed="12"/>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color indexed="63"/>
      </left>
      <right style="thin"/>
      <top style="thin"/>
      <bottom style="thin"/>
    </border>
    <border>
      <left>
        <color indexed="63"/>
      </left>
      <right style="thin"/>
      <top style="hair"/>
      <bottom style="hair"/>
    </border>
    <border>
      <left>
        <color indexed="63"/>
      </left>
      <right>
        <color indexed="63"/>
      </right>
      <top>
        <color indexed="63"/>
      </top>
      <bottom style="thin"/>
    </border>
    <border>
      <left>
        <color indexed="63"/>
      </left>
      <right style="thin"/>
      <top style="thin"/>
      <bottom style="dotted"/>
    </border>
    <border>
      <left style="thin"/>
      <right style="thin"/>
      <top style="thin"/>
      <bottom style="dotted"/>
    </border>
    <border>
      <left>
        <color indexed="63"/>
      </left>
      <right style="thin"/>
      <top style="dotted"/>
      <bottom style="dotted"/>
    </border>
    <border>
      <left style="thin"/>
      <right style="thin"/>
      <top style="dotted"/>
      <bottom style="dotted"/>
    </border>
    <border>
      <left>
        <color indexed="63"/>
      </left>
      <right style="thin"/>
      <top style="dotted"/>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1" borderId="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6" fillId="0" borderId="0">
      <alignment/>
      <protection/>
    </xf>
    <xf numFmtId="0" fontId="12"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16" fillId="0" borderId="0">
      <alignment/>
      <protection/>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7">
    <xf numFmtId="0" fontId="0" fillId="0" borderId="0" xfId="0"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71"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left" vertical="center" wrapText="1"/>
    </xf>
    <xf numFmtId="0" fontId="1" fillId="0" borderId="10" xfId="67"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43" fontId="1" fillId="0" borderId="10" xfId="0" applyNumberFormat="1" applyFont="1" applyFill="1" applyBorder="1" applyAlignment="1">
      <alignment horizontal="left" vertical="center" wrapText="1"/>
    </xf>
    <xf numFmtId="2" fontId="1" fillId="0" borderId="10" xfId="0" applyNumberFormat="1" applyFont="1" applyFill="1" applyBorder="1" applyAlignment="1">
      <alignment vertical="center" wrapText="1"/>
    </xf>
    <xf numFmtId="2" fontId="1" fillId="0" borderId="10" xfId="0" applyNumberFormat="1" applyFont="1" applyFill="1" applyBorder="1" applyAlignment="1">
      <alignment horizontal="center" vertical="center" wrapText="1"/>
    </xf>
    <xf numFmtId="205" fontId="1" fillId="0" borderId="10" xfId="43" applyNumberFormat="1" applyFont="1" applyFill="1" applyBorder="1" applyAlignment="1">
      <alignment horizontal="center" vertical="center" wrapText="1"/>
    </xf>
    <xf numFmtId="0" fontId="1" fillId="0" borderId="0" xfId="0" applyFont="1" applyFill="1" applyAlignment="1">
      <alignment vertical="center"/>
    </xf>
    <xf numFmtId="0" fontId="2"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171"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1" fillId="0" borderId="11" xfId="15" applyFont="1" applyFill="1" applyBorder="1" applyAlignment="1">
      <alignment horizontal="center" vertical="center" wrapText="1"/>
      <protection/>
    </xf>
    <xf numFmtId="0" fontId="1" fillId="0" borderId="0" xfId="15" applyFont="1" applyFill="1" applyAlignment="1">
      <alignment horizontal="center" vertical="center" wrapText="1"/>
      <protection/>
    </xf>
    <xf numFmtId="0" fontId="1" fillId="0" borderId="0" xfId="15" applyFont="1" applyFill="1" applyBorder="1" applyAlignment="1">
      <alignment horizontal="center" vertical="center" wrapText="1"/>
      <protection/>
    </xf>
    <xf numFmtId="0" fontId="1" fillId="0" borderId="10" xfId="15" applyFont="1" applyFill="1" applyBorder="1" applyAlignment="1">
      <alignment horizontal="center" vertical="center" wrapText="1"/>
      <protection/>
    </xf>
    <xf numFmtId="3" fontId="1" fillId="0" borderId="10" xfId="15" applyNumberFormat="1" applyFont="1" applyFill="1" applyBorder="1" applyAlignment="1">
      <alignment horizontal="center" vertical="center" wrapText="1"/>
      <protection/>
    </xf>
    <xf numFmtId="0" fontId="1" fillId="0" borderId="10" xfId="15"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1" fillId="0" borderId="13" xfId="15"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4" xfId="63" applyFont="1" applyFill="1" applyBorder="1" applyAlignment="1">
      <alignment vertical="center" wrapText="1"/>
      <protection/>
    </xf>
    <xf numFmtId="0" fontId="13" fillId="0" borderId="14" xfId="63" applyFont="1" applyFill="1" applyBorder="1" applyAlignment="1">
      <alignment horizontal="center" vertical="center" wrapText="1"/>
      <protection/>
    </xf>
    <xf numFmtId="2" fontId="2" fillId="0" borderId="10" xfId="63"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2" fillId="0" borderId="10" xfId="0" applyFont="1" applyFill="1" applyBorder="1" applyAlignment="1">
      <alignment horizontal="left" vertical="center" wrapText="1"/>
    </xf>
    <xf numFmtId="210" fontId="2" fillId="0" borderId="10" xfId="0" applyNumberFormat="1" applyFont="1" applyFill="1" applyBorder="1" applyAlignment="1">
      <alignment horizontal="right" vertical="center" wrapText="1"/>
    </xf>
    <xf numFmtId="171" fontId="1" fillId="0" borderId="10" xfId="43"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2" fontId="1" fillId="0" borderId="0" xfId="0" applyNumberFormat="1" applyFont="1" applyFill="1" applyAlignment="1">
      <alignment horizontal="center" vertical="center" wrapText="1"/>
    </xf>
    <xf numFmtId="0" fontId="2" fillId="0" borderId="0" xfId="0" applyFont="1" applyFill="1" applyAlignment="1">
      <alignment vertical="center"/>
    </xf>
    <xf numFmtId="0" fontId="2" fillId="0" borderId="10" xfId="0" applyFont="1" applyFill="1" applyBorder="1" applyAlignment="1">
      <alignment horizontal="center" vertical="center"/>
    </xf>
    <xf numFmtId="171" fontId="2" fillId="0" borderId="10" xfId="0" applyNumberFormat="1" applyFont="1" applyFill="1" applyBorder="1" applyAlignment="1">
      <alignment horizontal="left" vertical="center" wrapText="1"/>
    </xf>
    <xf numFmtId="172" fontId="1" fillId="0" borderId="10" xfId="43"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2" fillId="0" borderId="0" xfId="0" applyFont="1" applyFill="1" applyAlignment="1">
      <alignment horizontal="center" vertical="center" wrapText="1"/>
    </xf>
    <xf numFmtId="14" fontId="1" fillId="0" borderId="1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210"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0"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210" fontId="1" fillId="0" borderId="0" xfId="0" applyNumberFormat="1" applyFont="1" applyFill="1" applyAlignment="1">
      <alignment horizontal="center" vertical="center" wrapText="1"/>
    </xf>
    <xf numFmtId="210" fontId="1" fillId="0" borderId="0" xfId="0" applyNumberFormat="1" applyFont="1" applyFill="1" applyAlignment="1">
      <alignment horizontal="right" vertical="center" wrapText="1"/>
    </xf>
    <xf numFmtId="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1" fillId="0" borderId="10" xfId="68" applyNumberFormat="1" applyFont="1" applyFill="1" applyBorder="1" applyAlignment="1">
      <alignment horizontal="left" vertical="center" wrapText="1"/>
      <protection/>
    </xf>
    <xf numFmtId="0" fontId="2" fillId="0" borderId="10" xfId="15" applyFont="1" applyFill="1" applyBorder="1" applyAlignment="1">
      <alignment vertical="center" wrapText="1"/>
      <protection/>
    </xf>
    <xf numFmtId="0" fontId="1" fillId="0" borderId="0" xfId="0" applyFont="1" applyFill="1" applyBorder="1" applyAlignment="1">
      <alignment vertical="center"/>
    </xf>
    <xf numFmtId="0" fontId="1" fillId="0" borderId="0" xfId="0" applyNumberFormat="1" applyFont="1" applyFill="1" applyAlignment="1">
      <alignment vertical="center" wrapText="1"/>
    </xf>
    <xf numFmtId="0" fontId="1" fillId="0" borderId="10" xfId="62" applyFont="1" applyFill="1" applyBorder="1" applyAlignment="1">
      <alignment horizontal="center" vertical="center" wrapText="1"/>
      <protection/>
    </xf>
    <xf numFmtId="4" fontId="1" fillId="0" borderId="10" xfId="66" applyNumberFormat="1" applyFont="1" applyFill="1" applyBorder="1" applyAlignment="1">
      <alignment vertical="center" wrapText="1"/>
      <protection/>
    </xf>
    <xf numFmtId="0" fontId="1" fillId="0" borderId="0" xfId="69" applyFont="1" applyFill="1" applyAlignment="1">
      <alignment vertical="center"/>
      <protection/>
    </xf>
    <xf numFmtId="0" fontId="1" fillId="0" borderId="10" xfId="69" applyFont="1" applyFill="1" applyBorder="1" applyAlignment="1">
      <alignment vertical="center" wrapText="1"/>
      <protection/>
    </xf>
    <xf numFmtId="0" fontId="1" fillId="0" borderId="10" xfId="62" applyFont="1" applyFill="1" applyBorder="1" applyAlignment="1">
      <alignment vertical="center" wrapText="1"/>
      <protection/>
    </xf>
    <xf numFmtId="0" fontId="1" fillId="0" borderId="0" xfId="62" applyFont="1" applyFill="1" applyAlignment="1">
      <alignment horizontal="center" vertical="center" wrapText="1"/>
      <protection/>
    </xf>
    <xf numFmtId="0" fontId="1" fillId="0" borderId="0" xfId="0" applyFont="1" applyFill="1" applyBorder="1" applyAlignment="1">
      <alignment horizontal="center" vertical="center" wrapText="1"/>
    </xf>
    <xf numFmtId="0" fontId="1" fillId="0" borderId="10" xfId="61" applyFont="1" applyFill="1" applyBorder="1" applyAlignment="1">
      <alignment vertical="center" wrapText="1"/>
      <protection/>
    </xf>
    <xf numFmtId="0" fontId="1" fillId="0" borderId="10" xfId="15" applyFont="1" applyFill="1" applyBorder="1" applyAlignment="1">
      <alignment horizontal="center" vertical="center"/>
      <protection/>
    </xf>
    <xf numFmtId="0" fontId="2" fillId="0" borderId="0" xfId="15" applyFont="1" applyFill="1" applyBorder="1" applyAlignment="1">
      <alignment vertical="center"/>
      <protection/>
    </xf>
    <xf numFmtId="0" fontId="2" fillId="0" borderId="21" xfId="15" applyFont="1" applyFill="1" applyBorder="1" applyAlignment="1">
      <alignment vertical="center"/>
      <protection/>
    </xf>
    <xf numFmtId="0" fontId="1" fillId="0" borderId="10" xfId="65" applyFont="1" applyFill="1" applyBorder="1" applyAlignment="1">
      <alignment horizontal="left" vertical="center" wrapText="1"/>
      <protection/>
    </xf>
    <xf numFmtId="4" fontId="1" fillId="0" borderId="10" xfId="45" applyNumberFormat="1" applyFont="1" applyFill="1" applyBorder="1" applyAlignment="1">
      <alignment horizontal="center" vertical="center" wrapText="1"/>
    </xf>
    <xf numFmtId="0" fontId="2" fillId="0" borderId="0" xfId="0" applyFont="1" applyFill="1" applyAlignment="1">
      <alignment vertical="center" wrapText="1"/>
    </xf>
    <xf numFmtId="210" fontId="2" fillId="0" borderId="0" xfId="0" applyNumberFormat="1" applyFont="1" applyFill="1" applyAlignment="1">
      <alignment horizontal="right" vertical="center" wrapText="1"/>
    </xf>
    <xf numFmtId="216" fontId="1" fillId="0" borderId="14" xfId="63" applyNumberFormat="1" applyFont="1" applyFill="1" applyBorder="1" applyAlignment="1">
      <alignment horizontal="right" vertical="center" wrapText="1"/>
      <protection/>
    </xf>
    <xf numFmtId="216" fontId="2" fillId="0" borderId="10" xfId="63" applyNumberFormat="1" applyFont="1" applyFill="1" applyBorder="1" applyAlignment="1">
      <alignment horizontal="right" vertical="center" wrapText="1"/>
      <protection/>
    </xf>
    <xf numFmtId="216" fontId="1" fillId="0" borderId="10" xfId="0" applyNumberFormat="1" applyFont="1" applyFill="1" applyBorder="1" applyAlignment="1">
      <alignment horizontal="right" vertical="center" wrapText="1"/>
    </xf>
    <xf numFmtId="216" fontId="2" fillId="0" borderId="10" xfId="0" applyNumberFormat="1" applyFont="1" applyFill="1" applyBorder="1" applyAlignment="1">
      <alignment horizontal="right" vertical="center" wrapText="1"/>
    </xf>
    <xf numFmtId="216" fontId="1" fillId="0" borderId="10" xfId="43" applyNumberFormat="1" applyFont="1" applyFill="1" applyBorder="1" applyAlignment="1">
      <alignment horizontal="right" vertical="center" wrapText="1"/>
    </xf>
    <xf numFmtId="216" fontId="1" fillId="0" borderId="10" xfId="0" applyNumberFormat="1" applyFont="1" applyFill="1" applyBorder="1" applyAlignment="1">
      <alignment horizontal="right" vertical="center"/>
    </xf>
    <xf numFmtId="216" fontId="2" fillId="0" borderId="10" xfId="0" applyNumberFormat="1" applyFont="1" applyFill="1" applyBorder="1" applyAlignment="1">
      <alignment horizontal="right" vertical="center"/>
    </xf>
    <xf numFmtId="216" fontId="1" fillId="0" borderId="10" xfId="43" applyNumberFormat="1" applyFont="1" applyFill="1" applyBorder="1" applyAlignment="1">
      <alignment horizontal="right" vertical="center"/>
    </xf>
    <xf numFmtId="216" fontId="1" fillId="0" borderId="10" xfId="15" applyNumberFormat="1" applyFont="1" applyFill="1" applyBorder="1" applyAlignment="1">
      <alignment horizontal="right" vertical="center" wrapText="1"/>
      <protection/>
    </xf>
    <xf numFmtId="216" fontId="1" fillId="0" borderId="10" xfId="62" applyNumberFormat="1" applyFont="1" applyFill="1" applyBorder="1" applyAlignment="1">
      <alignment horizontal="right" vertical="center"/>
      <protection/>
    </xf>
    <xf numFmtId="216" fontId="1" fillId="0" borderId="10" xfId="62" applyNumberFormat="1" applyFont="1" applyFill="1" applyBorder="1" applyAlignment="1">
      <alignment horizontal="right" vertical="center" wrapText="1"/>
      <protection/>
    </xf>
    <xf numFmtId="216" fontId="1" fillId="0" borderId="0" xfId="0" applyNumberFormat="1" applyFont="1" applyFill="1" applyAlignment="1">
      <alignment horizontal="right" vertical="center"/>
    </xf>
    <xf numFmtId="216" fontId="1" fillId="0" borderId="0" xfId="0" applyNumberFormat="1" applyFont="1" applyFill="1" applyAlignment="1">
      <alignment horizontal="center" vertical="center" wrapText="1"/>
    </xf>
    <xf numFmtId="216" fontId="1" fillId="0" borderId="0" xfId="0" applyNumberFormat="1" applyFont="1" applyFill="1" applyAlignment="1">
      <alignment horizontal="right" vertical="center" wrapText="1"/>
    </xf>
    <xf numFmtId="216" fontId="1" fillId="0" borderId="10" xfId="61" applyNumberFormat="1" applyFont="1" applyFill="1" applyBorder="1" applyAlignment="1">
      <alignment horizontal="right" vertical="center" wrapText="1"/>
      <protection/>
    </xf>
    <xf numFmtId="216" fontId="1" fillId="0" borderId="10" xfId="64" applyNumberFormat="1" applyFont="1" applyFill="1" applyBorder="1" applyAlignment="1">
      <alignment horizontal="right" vertical="center"/>
      <protection/>
    </xf>
    <xf numFmtId="216" fontId="1" fillId="0" borderId="10" xfId="65" applyNumberFormat="1" applyFont="1" applyFill="1" applyBorder="1" applyAlignment="1">
      <alignment horizontal="right" vertical="center" wrapText="1"/>
      <protection/>
    </xf>
    <xf numFmtId="216" fontId="2" fillId="0" borderId="10" xfId="0" applyNumberFormat="1" applyFont="1" applyFill="1" applyBorder="1" applyAlignment="1">
      <alignment vertical="center"/>
    </xf>
    <xf numFmtId="1" fontId="1" fillId="0" borderId="10" xfId="0" applyNumberFormat="1" applyFont="1" applyFill="1" applyBorder="1" applyAlignment="1">
      <alignment horizontal="center" vertical="center" wrapText="1"/>
    </xf>
    <xf numFmtId="216" fontId="2" fillId="0" borderId="10" xfId="62" applyNumberFormat="1" applyFont="1" applyFill="1" applyBorder="1" applyAlignment="1">
      <alignment horizontal="right" vertical="center"/>
      <protection/>
    </xf>
    <xf numFmtId="216" fontId="1" fillId="0" borderId="10" xfId="45" applyNumberFormat="1" applyFont="1" applyFill="1" applyBorder="1" applyAlignment="1">
      <alignment horizontal="right" vertical="center" wrapText="1"/>
    </xf>
    <xf numFmtId="216" fontId="2" fillId="0" borderId="10" xfId="0" applyNumberFormat="1" applyFont="1" applyFill="1" applyBorder="1" applyAlignment="1">
      <alignment vertical="center" wrapText="1"/>
    </xf>
    <xf numFmtId="0" fontId="1" fillId="0" borderId="10" xfId="73" applyFont="1" applyFill="1" applyBorder="1" applyAlignment="1">
      <alignment horizontal="center" vertical="center" wrapText="1"/>
      <protection/>
    </xf>
    <xf numFmtId="216" fontId="2" fillId="0" borderId="10" xfId="45" applyNumberFormat="1" applyFont="1" applyFill="1" applyBorder="1" applyAlignment="1">
      <alignment horizontal="right" vertical="center" wrapText="1"/>
    </xf>
    <xf numFmtId="216" fontId="2" fillId="0" borderId="10" xfId="64" applyNumberFormat="1" applyFont="1" applyFill="1" applyBorder="1" applyAlignment="1">
      <alignment vertical="center"/>
      <protection/>
    </xf>
    <xf numFmtId="4" fontId="1" fillId="0" borderId="10" xfId="64" applyNumberFormat="1" applyFont="1" applyFill="1" applyBorder="1" applyAlignment="1">
      <alignment horizontal="center" vertical="center" wrapText="1"/>
      <protection/>
    </xf>
    <xf numFmtId="216" fontId="2" fillId="0" borderId="10" xfId="45" applyNumberFormat="1" applyFont="1" applyFill="1" applyBorder="1" applyAlignment="1">
      <alignment vertical="center" wrapText="1"/>
    </xf>
    <xf numFmtId="218" fontId="1" fillId="0" borderId="10" xfId="62" applyNumberFormat="1" applyFont="1" applyFill="1" applyBorder="1" applyAlignment="1">
      <alignment horizontal="right" vertical="center"/>
      <protection/>
    </xf>
    <xf numFmtId="218" fontId="1" fillId="0" borderId="10" xfId="45" applyNumberFormat="1" applyFont="1" applyFill="1" applyBorder="1" applyAlignment="1">
      <alignment horizontal="right" vertical="center" wrapText="1"/>
    </xf>
    <xf numFmtId="218" fontId="1" fillId="0" borderId="10" xfId="62" applyNumberFormat="1" applyFont="1" applyFill="1" applyBorder="1" applyAlignment="1">
      <alignment horizontal="right" vertical="center" wrapText="1"/>
      <protection/>
    </xf>
    <xf numFmtId="218" fontId="1" fillId="0" borderId="10" xfId="0" applyNumberFormat="1" applyFont="1" applyFill="1" applyBorder="1" applyAlignment="1">
      <alignment horizontal="right" vertical="center"/>
    </xf>
    <xf numFmtId="218" fontId="1" fillId="0" borderId="10" xfId="0" applyNumberFormat="1" applyFont="1" applyFill="1" applyBorder="1" applyAlignment="1">
      <alignment horizontal="right" vertical="center" wrapText="1"/>
    </xf>
    <xf numFmtId="218" fontId="1" fillId="0" borderId="10" xfId="43" applyNumberFormat="1" applyFont="1" applyFill="1" applyBorder="1" applyAlignment="1">
      <alignment horizontal="right" vertical="center"/>
    </xf>
    <xf numFmtId="218" fontId="1" fillId="0" borderId="10" xfId="15" applyNumberFormat="1" applyFont="1" applyFill="1" applyBorder="1" applyAlignment="1">
      <alignment horizontal="right" vertical="center"/>
      <protection/>
    </xf>
    <xf numFmtId="218" fontId="1" fillId="0" borderId="10" xfId="15" applyNumberFormat="1" applyFont="1" applyFill="1" applyBorder="1" applyAlignment="1">
      <alignment horizontal="right" vertical="center" wrapText="1"/>
      <protection/>
    </xf>
    <xf numFmtId="216" fontId="2" fillId="0" borderId="10" xfId="62" applyNumberFormat="1" applyFont="1" applyFill="1" applyBorder="1" applyAlignment="1">
      <alignment vertical="center"/>
      <protection/>
    </xf>
    <xf numFmtId="216" fontId="1" fillId="0" borderId="10" xfId="15" applyNumberFormat="1" applyFont="1" applyFill="1" applyBorder="1" applyAlignment="1">
      <alignment horizontal="right" vertical="center"/>
      <protection/>
    </xf>
    <xf numFmtId="216" fontId="2" fillId="0" borderId="10" xfId="64" applyNumberFormat="1" applyFont="1" applyFill="1" applyBorder="1" applyAlignment="1">
      <alignment horizontal="right" vertical="center"/>
      <protection/>
    </xf>
    <xf numFmtId="0" fontId="14" fillId="0" borderId="10" xfId="62" applyFont="1" applyFill="1" applyBorder="1" applyAlignment="1">
      <alignment horizontal="left" vertical="center" wrapText="1"/>
      <protection/>
    </xf>
    <xf numFmtId="216" fontId="14" fillId="0" borderId="10" xfId="62" applyNumberFormat="1" applyFont="1" applyFill="1" applyBorder="1" applyAlignment="1">
      <alignment horizontal="right" vertical="center" wrapText="1"/>
      <protection/>
    </xf>
    <xf numFmtId="0" fontId="14" fillId="0" borderId="10"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218" fontId="1" fillId="0" borderId="10" xfId="64" applyNumberFormat="1" applyFont="1" applyFill="1" applyBorder="1" applyAlignment="1">
      <alignment horizontal="right" vertical="center"/>
      <protection/>
    </xf>
    <xf numFmtId="1" fontId="2" fillId="0" borderId="10" xfId="0" applyNumberFormat="1" applyFont="1" applyFill="1" applyBorder="1" applyAlignment="1">
      <alignment horizontal="center" vertical="center" wrapText="1"/>
    </xf>
    <xf numFmtId="216" fontId="2" fillId="0" borderId="10" xfId="15" applyNumberFormat="1" applyFont="1" applyFill="1" applyBorder="1" applyAlignment="1">
      <alignment horizontal="right" vertical="center" wrapText="1"/>
      <protection/>
    </xf>
    <xf numFmtId="216" fontId="2" fillId="0" borderId="10" xfId="15" applyNumberFormat="1" applyFont="1" applyFill="1" applyBorder="1" applyAlignment="1">
      <alignment vertical="center" wrapText="1"/>
      <protection/>
    </xf>
    <xf numFmtId="216" fontId="2" fillId="0" borderId="0" xfId="0" applyNumberFormat="1" applyFont="1" applyFill="1" applyAlignment="1">
      <alignment horizontal="right" vertical="center" wrapText="1"/>
    </xf>
    <xf numFmtId="3" fontId="1" fillId="0" borderId="10" xfId="65" applyNumberFormat="1" applyFont="1" applyFill="1" applyBorder="1" applyAlignment="1">
      <alignment horizontal="center" vertical="center" wrapText="1"/>
      <protection/>
    </xf>
    <xf numFmtId="0" fontId="1" fillId="0" borderId="10" xfId="69" applyFont="1" applyFill="1" applyBorder="1" applyAlignment="1">
      <alignment horizontal="center" vertical="center" wrapText="1"/>
      <protection/>
    </xf>
    <xf numFmtId="0" fontId="15" fillId="0" borderId="0" xfId="0" applyFont="1" applyFill="1" applyAlignment="1">
      <alignment horizontal="center" vertical="center" wrapText="1"/>
    </xf>
    <xf numFmtId="0" fontId="1" fillId="0" borderId="0" xfId="0" applyFont="1" applyFill="1" applyBorder="1" applyAlignment="1">
      <alignment/>
    </xf>
    <xf numFmtId="216" fontId="15" fillId="0" borderId="0" xfId="0" applyNumberFormat="1" applyFont="1" applyFill="1" applyAlignment="1">
      <alignment horizontal="center" vertical="center" wrapText="1"/>
    </xf>
    <xf numFmtId="0" fontId="1" fillId="0" borderId="0" xfId="0" applyFont="1" applyFill="1" applyAlignment="1">
      <alignment/>
    </xf>
    <xf numFmtId="210" fontId="1" fillId="0" borderId="0" xfId="0" applyNumberFormat="1" applyFont="1" applyFill="1" applyAlignment="1">
      <alignment vertical="center" wrapText="1"/>
    </xf>
    <xf numFmtId="216" fontId="1" fillId="0" borderId="10" xfId="0" applyNumberFormat="1" applyFont="1" applyFill="1" applyBorder="1" applyAlignment="1">
      <alignment vertical="center"/>
    </xf>
    <xf numFmtId="0" fontId="1" fillId="0" borderId="10" xfId="68" applyFont="1" applyFill="1" applyBorder="1" applyAlignment="1">
      <alignment horizontal="center" vertical="center" wrapText="1"/>
      <protection/>
    </xf>
    <xf numFmtId="0" fontId="15" fillId="0" borderId="12" xfId="0" applyFont="1" applyFill="1" applyBorder="1" applyAlignment="1">
      <alignment horizontal="center" vertical="center" wrapText="1"/>
    </xf>
    <xf numFmtId="216" fontId="1" fillId="0" borderId="10" xfId="0" applyNumberFormat="1" applyFont="1" applyFill="1" applyBorder="1" applyAlignment="1">
      <alignment horizontal="center" vertical="center" wrapText="1"/>
    </xf>
    <xf numFmtId="216" fontId="1" fillId="0" borderId="10" xfId="0" applyNumberFormat="1" applyFont="1" applyFill="1" applyBorder="1" applyAlignment="1">
      <alignment vertical="center" wrapText="1"/>
    </xf>
    <xf numFmtId="216" fontId="1" fillId="0" borderId="10" xfId="43" applyNumberFormat="1" applyFont="1" applyFill="1" applyBorder="1" applyAlignment="1">
      <alignment vertical="center" wrapText="1"/>
    </xf>
    <xf numFmtId="216" fontId="1" fillId="0" borderId="10" xfId="43" applyNumberFormat="1" applyFont="1" applyFill="1" applyBorder="1" applyAlignment="1">
      <alignment vertical="center"/>
    </xf>
    <xf numFmtId="216" fontId="1" fillId="0" borderId="10" xfId="15" applyNumberFormat="1" applyFont="1" applyFill="1" applyBorder="1" applyAlignment="1">
      <alignment vertical="center" wrapText="1"/>
      <protection/>
    </xf>
    <xf numFmtId="216" fontId="1" fillId="0" borderId="10" xfId="62" applyNumberFormat="1" applyFont="1" applyFill="1" applyBorder="1" applyAlignment="1">
      <alignment vertical="center"/>
      <protection/>
    </xf>
    <xf numFmtId="0" fontId="2" fillId="0" borderId="10" xfId="0" applyFont="1" applyFill="1" applyBorder="1" applyAlignment="1">
      <alignment vertical="center"/>
    </xf>
    <xf numFmtId="0" fontId="15" fillId="0" borderId="10" xfId="0" applyFont="1" applyFill="1" applyBorder="1" applyAlignment="1">
      <alignment horizontal="center" vertical="center" wrapText="1"/>
    </xf>
    <xf numFmtId="0" fontId="1" fillId="0" borderId="10" xfId="0" applyFont="1" applyFill="1" applyBorder="1" applyAlignment="1">
      <alignment/>
    </xf>
    <xf numFmtId="216" fontId="1" fillId="0" borderId="0" xfId="0" applyNumberFormat="1" applyFont="1" applyFill="1" applyAlignment="1">
      <alignment vertical="center"/>
    </xf>
    <xf numFmtId="218" fontId="1" fillId="0" borderId="10" xfId="43" applyNumberFormat="1" applyFont="1" applyFill="1" applyBorder="1" applyAlignment="1">
      <alignment horizontal="right" vertical="center" wrapText="1"/>
    </xf>
    <xf numFmtId="218" fontId="1" fillId="0" borderId="0" xfId="0" applyNumberFormat="1" applyFont="1" applyFill="1" applyAlignment="1">
      <alignment horizontal="right" vertical="center" wrapText="1"/>
    </xf>
    <xf numFmtId="216" fontId="15" fillId="0" borderId="10" xfId="0" applyNumberFormat="1" applyFont="1" applyFill="1" applyBorder="1" applyAlignment="1">
      <alignment horizontal="center" vertical="center" wrapText="1"/>
    </xf>
    <xf numFmtId="0" fontId="4" fillId="0" borderId="10" xfId="62" applyFont="1" applyBorder="1" applyAlignment="1">
      <alignment horizontal="center" vertical="center" wrapText="1"/>
      <protection/>
    </xf>
    <xf numFmtId="0" fontId="3" fillId="0" borderId="10" xfId="62" applyFont="1" applyBorder="1" applyAlignment="1">
      <alignment horizontal="center" vertical="center" wrapText="1"/>
      <protection/>
    </xf>
    <xf numFmtId="0" fontId="3" fillId="0" borderId="10" xfId="62" applyFont="1" applyBorder="1" applyAlignment="1">
      <alignment vertical="center" wrapText="1"/>
      <protection/>
    </xf>
    <xf numFmtId="0" fontId="4" fillId="0" borderId="10" xfId="62" applyFont="1" applyBorder="1" applyAlignment="1">
      <alignment vertical="center" wrapText="1"/>
      <protection/>
    </xf>
    <xf numFmtId="0" fontId="38" fillId="0" borderId="21" xfId="62" applyFont="1" applyBorder="1" applyAlignment="1">
      <alignment horizontal="center" vertical="center" wrapText="1"/>
      <protection/>
    </xf>
    <xf numFmtId="0" fontId="38" fillId="0" borderId="10" xfId="62" applyFont="1" applyBorder="1" applyAlignment="1">
      <alignment horizontal="center" vertical="center" wrapText="1"/>
      <protection/>
    </xf>
    <xf numFmtId="0" fontId="1" fillId="0" borderId="0" xfId="62" applyFont="1" applyAlignment="1">
      <alignment vertical="center" wrapText="1"/>
      <protection/>
    </xf>
    <xf numFmtId="0" fontId="13" fillId="0" borderId="0" xfId="62" applyFont="1" applyAlignment="1">
      <alignment vertical="center" wrapText="1"/>
      <protection/>
    </xf>
    <xf numFmtId="0" fontId="2" fillId="0" borderId="0" xfId="62" applyFont="1" applyAlignment="1">
      <alignment vertical="center" wrapText="1"/>
      <protection/>
    </xf>
    <xf numFmtId="0" fontId="39" fillId="0" borderId="10" xfId="0" applyFont="1" applyBorder="1" applyAlignment="1">
      <alignment horizontal="right" vertical="center" wrapText="1"/>
    </xf>
    <xf numFmtId="0" fontId="39" fillId="0" borderId="10" xfId="0" applyFont="1" applyBorder="1" applyAlignment="1">
      <alignment vertical="center" wrapText="1"/>
    </xf>
    <xf numFmtId="0" fontId="40" fillId="0" borderId="10" xfId="62" applyFont="1" applyBorder="1" applyAlignment="1">
      <alignment horizontal="center" vertical="center" wrapText="1"/>
      <protection/>
    </xf>
    <xf numFmtId="206" fontId="1" fillId="0" borderId="10" xfId="62" applyNumberFormat="1" applyFont="1" applyBorder="1" applyAlignment="1">
      <alignment vertical="center" wrapText="1"/>
      <protection/>
    </xf>
    <xf numFmtId="206" fontId="2" fillId="0" borderId="10" xfId="62" applyNumberFormat="1" applyFont="1" applyBorder="1" applyAlignment="1">
      <alignment vertical="center" wrapText="1"/>
      <protection/>
    </xf>
    <xf numFmtId="4" fontId="41" fillId="0" borderId="0" xfId="0" applyNumberFormat="1" applyFont="1" applyAlignment="1">
      <alignment/>
    </xf>
    <xf numFmtId="4" fontId="42" fillId="0" borderId="0" xfId="0" applyNumberFormat="1" applyFont="1" applyAlignment="1">
      <alignment/>
    </xf>
    <xf numFmtId="0" fontId="42" fillId="0" borderId="0" xfId="0" applyFont="1" applyAlignment="1">
      <alignment/>
    </xf>
    <xf numFmtId="0" fontId="41" fillId="0" borderId="0" xfId="0" applyFont="1" applyAlignment="1">
      <alignment/>
    </xf>
    <xf numFmtId="218" fontId="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 fillId="0" borderId="10" xfId="15" applyFont="1" applyFill="1" applyBorder="1" applyAlignment="1">
      <alignment vertical="center" wrapText="1"/>
      <protection/>
    </xf>
    <xf numFmtId="49" fontId="1" fillId="0" borderId="10" xfId="62" applyNumberFormat="1" applyFont="1" applyFill="1" applyBorder="1" applyAlignment="1">
      <alignment vertical="center" wrapText="1"/>
      <protection/>
    </xf>
    <xf numFmtId="0" fontId="2" fillId="0" borderId="22" xfId="0" applyFont="1" applyFill="1" applyBorder="1" applyAlignment="1">
      <alignment horizontal="center" vertical="center" wrapText="1"/>
    </xf>
    <xf numFmtId="0" fontId="1" fillId="0" borderId="10" xfId="16" applyFont="1" applyFill="1" applyBorder="1" applyAlignment="1">
      <alignment horizontal="left" vertical="center" wrapText="1"/>
      <protection/>
    </xf>
    <xf numFmtId="0" fontId="1" fillId="0" borderId="10" xfId="16" applyFont="1" applyFill="1" applyBorder="1" applyAlignment="1">
      <alignment horizontal="center" vertical="center" wrapText="1"/>
      <protection/>
    </xf>
    <xf numFmtId="0" fontId="1" fillId="0" borderId="0" xfId="16" applyFont="1" applyFill="1" applyBorder="1" applyAlignment="1">
      <alignment horizontal="center" vertical="center" wrapText="1"/>
      <protection/>
    </xf>
    <xf numFmtId="216" fontId="1" fillId="0" borderId="10" xfId="16" applyNumberFormat="1" applyFont="1" applyFill="1" applyBorder="1" applyAlignment="1">
      <alignment horizontal="right" vertical="center" wrapText="1"/>
      <protection/>
    </xf>
    <xf numFmtId="0" fontId="1" fillId="0" borderId="10" xfId="16" applyFont="1" applyFill="1" applyBorder="1" applyAlignment="1">
      <alignment vertical="center" wrapText="1"/>
      <protection/>
    </xf>
    <xf numFmtId="0" fontId="1" fillId="0" borderId="0" xfId="16" applyFont="1" applyFill="1" applyAlignment="1">
      <alignment horizontal="center" vertical="center" wrapText="1"/>
      <protection/>
    </xf>
    <xf numFmtId="0" fontId="2" fillId="0" borderId="0" xfId="63" applyFont="1" applyFill="1" applyBorder="1" applyAlignment="1">
      <alignment horizontal="center" vertical="center" wrapText="1"/>
      <protection/>
    </xf>
    <xf numFmtId="0" fontId="18" fillId="0" borderId="0" xfId="63" applyFont="1" applyFill="1" applyBorder="1" applyAlignment="1">
      <alignment horizontal="center" vertical="center" wrapText="1"/>
      <protection/>
    </xf>
    <xf numFmtId="0" fontId="17" fillId="0" borderId="14" xfId="63" applyFont="1" applyFill="1" applyBorder="1" applyAlignment="1">
      <alignment horizontal="right" vertical="center" wrapText="1"/>
      <protection/>
    </xf>
    <xf numFmtId="0" fontId="2" fillId="0" borderId="10" xfId="0" applyFont="1" applyFill="1" applyBorder="1" applyAlignment="1">
      <alignment horizontal="center" vertical="center" wrapText="1"/>
    </xf>
    <xf numFmtId="0" fontId="17" fillId="0" borderId="0" xfId="0" applyFont="1" applyFill="1" applyAlignment="1">
      <alignment horizontal="center" vertical="center" wrapText="1"/>
    </xf>
    <xf numFmtId="0" fontId="2" fillId="0" borderId="0" xfId="0" applyFont="1" applyFill="1" applyAlignment="1">
      <alignment horizontal="center" vertical="center" wrapText="1"/>
    </xf>
    <xf numFmtId="0" fontId="17" fillId="0" borderId="0" xfId="0" applyFont="1" applyFill="1" applyBorder="1" applyAlignment="1">
      <alignment horizontal="right" vertical="center" wrapText="1"/>
    </xf>
    <xf numFmtId="210" fontId="2" fillId="0" borderId="1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8"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19" fillId="0" borderId="0" xfId="0" applyFont="1" applyFill="1" applyAlignment="1">
      <alignment horizontal="center" vertical="center" wrapText="1"/>
    </xf>
    <xf numFmtId="0" fontId="17" fillId="0" borderId="0" xfId="0" applyFont="1" applyFill="1" applyAlignment="1">
      <alignment horizontal="right" vertical="center" wrapText="1"/>
    </xf>
    <xf numFmtId="0" fontId="17" fillId="0" borderId="0" xfId="62" applyFont="1" applyAlignment="1">
      <alignment horizontal="center" vertical="center" wrapText="1"/>
      <protection/>
    </xf>
    <xf numFmtId="0" fontId="19" fillId="0" borderId="0" xfId="62" applyFont="1" applyAlignment="1">
      <alignment horizontal="center" vertical="center" wrapText="1"/>
      <protection/>
    </xf>
    <xf numFmtId="0" fontId="4" fillId="0" borderId="22"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4"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10" xfId="62" applyFont="1" applyBorder="1" applyAlignment="1">
      <alignment horizontal="center" vertical="center" wrapText="1"/>
      <protection/>
    </xf>
  </cellXfs>
  <cellStyles count="63">
    <cellStyle name="Normal" xfId="0"/>
    <cellStyle name="&#13;&#10;JournalTemplate=C:\COMFO\CTALK\JOURSTD.TPL&#13;&#10;LbStateAddress=3 3 0 251 1 89 2 311&#13;&#10;LbStateJou" xfId="15"/>
    <cellStyle name="&#13;&#10;JournalTemplate=C:\COMFO\CTALK\JOURSTD.TPL&#13;&#10;LbStateAddress=3 3 0 251 1 89 2 311&#13;&#10;LbStateJou_Danh muc 2016 tinh Dien Bien (23-11 UBND tỉnh1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2 2" xfId="45"/>
    <cellStyle name="Comma 28"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01CH" xfId="64"/>
    <cellStyle name="Normal_Ban exel 390" xfId="65"/>
    <cellStyle name="Normal_Bieen dong04HT-QH" xfId="66"/>
    <cellStyle name="Normal_Sheet1" xfId="67"/>
    <cellStyle name="Normal_Tinh" xfId="68"/>
    <cellStyle name="Normal_TT.GR HT-QH " xfId="69"/>
    <cellStyle name="Note" xfId="70"/>
    <cellStyle name="Output" xfId="71"/>
    <cellStyle name="Percent" xfId="72"/>
    <cellStyle name="Style 1" xfId="73"/>
    <cellStyle name="Title" xfId="74"/>
    <cellStyle name="Total" xfId="75"/>
    <cellStyle name="Warning Text" xfId="76"/>
  </cellStyles>
  <dxfs count="175">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dxf>
    <dxf>
      <font>
        <color indexed="9"/>
      </font>
    </dxf>
    <dxf>
      <font>
        <color indexed="9"/>
      </font>
      <fill>
        <patternFill>
          <fgColor indexed="64"/>
        </patternFill>
      </fill>
    </dxf>
    <dxf>
      <font>
        <color indexed="9"/>
      </font>
    </dxf>
    <dxf>
      <font>
        <color auto="1"/>
      </font>
    </dxf>
    <dxf>
      <font>
        <color theme="0"/>
      </font>
    </dxf>
    <dxf>
      <font>
        <color auto="1"/>
      </font>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dxf>
      <font>
        <color indexed="9"/>
      </font>
    </dxf>
    <dxf>
      <font>
        <color auto="1"/>
      </font>
    </dxf>
    <dxf>
      <font>
        <color indexed="9"/>
      </font>
    </dxf>
    <dxf>
      <font>
        <color indexed="9"/>
      </font>
      <fill>
        <patternFill>
          <fgColor indexed="64"/>
        </patternFill>
      </fill>
    </dxf>
    <dxf>
      <font>
        <color indexed="9"/>
      </font>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auto="1"/>
      </font>
    </dxf>
    <dxf>
      <font>
        <color theme="0"/>
      </font>
    </dxf>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94"/>
  <sheetViews>
    <sheetView workbookViewId="0" topLeftCell="A91">
      <selection activeCell="B24" sqref="B24"/>
    </sheetView>
  </sheetViews>
  <sheetFormatPr defaultColWidth="9.140625" defaultRowHeight="15"/>
  <cols>
    <col min="1" max="1" width="5.28125" style="41" customWidth="1"/>
    <col min="2" max="2" width="34.7109375" style="42" customWidth="1"/>
    <col min="3" max="3" width="19.28125" style="5" customWidth="1"/>
    <col min="4" max="4" width="13.28125" style="96" customWidth="1"/>
    <col min="5" max="5" width="19.8515625" style="5" customWidth="1"/>
    <col min="6" max="6" width="33.140625" style="42" customWidth="1"/>
    <col min="7" max="7" width="10.57421875" style="17" customWidth="1"/>
    <col min="8" max="16384" width="9.140625" style="17" customWidth="1"/>
  </cols>
  <sheetData>
    <row r="1" ht="8.25" customHeight="1"/>
    <row r="2" spans="1:7" ht="37.5" customHeight="1">
      <c r="A2" s="184" t="s">
        <v>301</v>
      </c>
      <c r="B2" s="184"/>
      <c r="C2" s="184"/>
      <c r="D2" s="184"/>
      <c r="E2" s="184"/>
      <c r="F2" s="184"/>
      <c r="G2" s="184"/>
    </row>
    <row r="3" spans="1:7" ht="19.5" customHeight="1">
      <c r="A3" s="185" t="s">
        <v>760</v>
      </c>
      <c r="B3" s="185"/>
      <c r="C3" s="185"/>
      <c r="D3" s="185"/>
      <c r="E3" s="185"/>
      <c r="F3" s="185"/>
      <c r="G3" s="185"/>
    </row>
    <row r="4" spans="1:7" ht="16.5">
      <c r="A4" s="32"/>
      <c r="B4" s="33"/>
      <c r="C4" s="32"/>
      <c r="D4" s="85"/>
      <c r="E4" s="34"/>
      <c r="F4" s="186" t="s">
        <v>78</v>
      </c>
      <c r="G4" s="186"/>
    </row>
    <row r="5" spans="1:7" s="43" customFormat="1" ht="38.25" customHeight="1">
      <c r="A5" s="35" t="s">
        <v>287</v>
      </c>
      <c r="B5" s="35" t="s">
        <v>291</v>
      </c>
      <c r="C5" s="35" t="s">
        <v>357</v>
      </c>
      <c r="D5" s="86" t="s">
        <v>77</v>
      </c>
      <c r="E5" s="35" t="s">
        <v>358</v>
      </c>
      <c r="F5" s="35" t="s">
        <v>688</v>
      </c>
      <c r="G5" s="64" t="s">
        <v>329</v>
      </c>
    </row>
    <row r="6" spans="1:7" ht="15.75">
      <c r="A6" s="36" t="s">
        <v>416</v>
      </c>
      <c r="B6" s="36" t="s">
        <v>361</v>
      </c>
      <c r="C6" s="36"/>
      <c r="D6" s="86">
        <f>SUM(D7:D9)</f>
        <v>22.426</v>
      </c>
      <c r="E6" s="36"/>
      <c r="F6" s="36"/>
      <c r="G6" s="54"/>
    </row>
    <row r="7" spans="1:7" ht="47.25">
      <c r="A7" s="37">
        <v>1</v>
      </c>
      <c r="B7" s="8" t="s">
        <v>707</v>
      </c>
      <c r="C7" s="3" t="s">
        <v>352</v>
      </c>
      <c r="D7" s="87">
        <v>11.4</v>
      </c>
      <c r="E7" s="1" t="s">
        <v>344</v>
      </c>
      <c r="F7" s="20" t="s">
        <v>689</v>
      </c>
      <c r="G7" s="54"/>
    </row>
    <row r="8" spans="1:7" ht="63">
      <c r="A8" s="37">
        <v>2</v>
      </c>
      <c r="B8" s="10" t="s">
        <v>686</v>
      </c>
      <c r="C8" s="15" t="s">
        <v>228</v>
      </c>
      <c r="D8" s="87">
        <v>11</v>
      </c>
      <c r="E8" s="2" t="s">
        <v>348</v>
      </c>
      <c r="F8" s="14" t="s">
        <v>229</v>
      </c>
      <c r="G8" s="54"/>
    </row>
    <row r="9" spans="1:7" ht="47.25">
      <c r="A9" s="37">
        <v>3</v>
      </c>
      <c r="B9" s="9" t="s">
        <v>439</v>
      </c>
      <c r="C9" s="1" t="s">
        <v>359</v>
      </c>
      <c r="D9" s="87">
        <v>0.026</v>
      </c>
      <c r="E9" s="1" t="s">
        <v>351</v>
      </c>
      <c r="F9" s="7" t="s">
        <v>230</v>
      </c>
      <c r="G9" s="54"/>
    </row>
    <row r="10" spans="1:7" s="44" customFormat="1" ht="15.75">
      <c r="A10" s="4" t="s">
        <v>430</v>
      </c>
      <c r="B10" s="38" t="s">
        <v>397</v>
      </c>
      <c r="C10" s="4"/>
      <c r="D10" s="88">
        <f>SUM(D11:D21)</f>
        <v>165.35738</v>
      </c>
      <c r="E10" s="4"/>
      <c r="F10" s="18"/>
      <c r="G10" s="148"/>
    </row>
    <row r="11" spans="1:7" s="5" customFormat="1" ht="47.25">
      <c r="A11" s="1">
        <v>1</v>
      </c>
      <c r="B11" s="7" t="s">
        <v>362</v>
      </c>
      <c r="C11" s="1" t="s">
        <v>363</v>
      </c>
      <c r="D11" s="89">
        <v>0.0413</v>
      </c>
      <c r="E11" s="1" t="s">
        <v>364</v>
      </c>
      <c r="F11" s="7" t="s">
        <v>292</v>
      </c>
      <c r="G11" s="1"/>
    </row>
    <row r="12" spans="1:7" s="5" customFormat="1" ht="47.25">
      <c r="A12" s="1">
        <v>2</v>
      </c>
      <c r="B12" s="7" t="s">
        <v>365</v>
      </c>
      <c r="C12" s="1" t="s">
        <v>366</v>
      </c>
      <c r="D12" s="89">
        <v>0.28611</v>
      </c>
      <c r="E12" s="1" t="s">
        <v>367</v>
      </c>
      <c r="F12" s="7" t="s">
        <v>231</v>
      </c>
      <c r="G12" s="1"/>
    </row>
    <row r="13" spans="1:7" s="5" customFormat="1" ht="31.5">
      <c r="A13" s="1">
        <v>3</v>
      </c>
      <c r="B13" s="7" t="s">
        <v>368</v>
      </c>
      <c r="C13" s="1" t="s">
        <v>369</v>
      </c>
      <c r="D13" s="89">
        <v>5.58577</v>
      </c>
      <c r="E13" s="1" t="s">
        <v>370</v>
      </c>
      <c r="F13" s="7" t="s">
        <v>232</v>
      </c>
      <c r="G13" s="1"/>
    </row>
    <row r="14" spans="1:7" s="5" customFormat="1" ht="110.25">
      <c r="A14" s="1">
        <v>4</v>
      </c>
      <c r="B14" s="7" t="s">
        <v>372</v>
      </c>
      <c r="C14" s="1" t="s">
        <v>373</v>
      </c>
      <c r="D14" s="89">
        <v>0.1292</v>
      </c>
      <c r="E14" s="1" t="s">
        <v>374</v>
      </c>
      <c r="F14" s="7" t="s">
        <v>233</v>
      </c>
      <c r="G14" s="1"/>
    </row>
    <row r="15" spans="1:7" s="5" customFormat="1" ht="31.5">
      <c r="A15" s="1">
        <v>5</v>
      </c>
      <c r="B15" s="7" t="s">
        <v>379</v>
      </c>
      <c r="C15" s="1" t="s">
        <v>366</v>
      </c>
      <c r="D15" s="87">
        <v>65.8</v>
      </c>
      <c r="E15" s="1" t="s">
        <v>386</v>
      </c>
      <c r="F15" s="7" t="s">
        <v>181</v>
      </c>
      <c r="G15" s="1"/>
    </row>
    <row r="16" spans="1:7" s="5" customFormat="1" ht="31.5">
      <c r="A16" s="1">
        <v>6</v>
      </c>
      <c r="B16" s="7" t="s">
        <v>382</v>
      </c>
      <c r="C16" s="1" t="s">
        <v>366</v>
      </c>
      <c r="D16" s="87">
        <v>23.5</v>
      </c>
      <c r="E16" s="1" t="s">
        <v>383</v>
      </c>
      <c r="F16" s="7" t="s">
        <v>234</v>
      </c>
      <c r="G16" s="1"/>
    </row>
    <row r="17" spans="1:7" s="5" customFormat="1" ht="63">
      <c r="A17" s="1">
        <v>7</v>
      </c>
      <c r="B17" s="9" t="s">
        <v>704</v>
      </c>
      <c r="C17" s="1" t="s">
        <v>633</v>
      </c>
      <c r="D17" s="87">
        <v>0.15</v>
      </c>
      <c r="E17" s="16" t="s">
        <v>384</v>
      </c>
      <c r="F17" s="7" t="s">
        <v>235</v>
      </c>
      <c r="G17" s="1"/>
    </row>
    <row r="18" spans="1:7" s="5" customFormat="1" ht="47.25">
      <c r="A18" s="1">
        <v>8</v>
      </c>
      <c r="B18" s="9" t="s">
        <v>271</v>
      </c>
      <c r="C18" s="1" t="s">
        <v>272</v>
      </c>
      <c r="D18" s="87">
        <v>40.7</v>
      </c>
      <c r="E18" s="16" t="s">
        <v>273</v>
      </c>
      <c r="F18" s="7" t="s">
        <v>274</v>
      </c>
      <c r="G18" s="1"/>
    </row>
    <row r="19" spans="1:7" s="5" customFormat="1" ht="47.25">
      <c r="A19" s="1">
        <v>9</v>
      </c>
      <c r="B19" s="9" t="s">
        <v>275</v>
      </c>
      <c r="C19" s="1" t="s">
        <v>272</v>
      </c>
      <c r="D19" s="87">
        <v>2</v>
      </c>
      <c r="E19" s="16" t="s">
        <v>394</v>
      </c>
      <c r="F19" s="7" t="s">
        <v>276</v>
      </c>
      <c r="G19" s="1"/>
    </row>
    <row r="20" spans="1:7" s="5" customFormat="1" ht="47.25">
      <c r="A20" s="1">
        <v>10</v>
      </c>
      <c r="B20" s="9" t="s">
        <v>277</v>
      </c>
      <c r="C20" s="1" t="s">
        <v>76</v>
      </c>
      <c r="D20" s="143">
        <v>23.765</v>
      </c>
      <c r="E20" s="16" t="s">
        <v>444</v>
      </c>
      <c r="F20" s="7" t="s">
        <v>297</v>
      </c>
      <c r="G20" s="142"/>
    </row>
    <row r="21" spans="1:8" s="5" customFormat="1" ht="47.25">
      <c r="A21" s="1">
        <v>11</v>
      </c>
      <c r="B21" s="9" t="s">
        <v>294</v>
      </c>
      <c r="C21" s="1" t="s">
        <v>76</v>
      </c>
      <c r="D21" s="143">
        <v>3.4</v>
      </c>
      <c r="E21" s="152" t="s">
        <v>278</v>
      </c>
      <c r="F21" s="173" t="s">
        <v>296</v>
      </c>
      <c r="G21" s="116"/>
      <c r="H21" s="153"/>
    </row>
    <row r="22" spans="1:7" s="44" customFormat="1" ht="15.75">
      <c r="A22" s="4" t="s">
        <v>453</v>
      </c>
      <c r="B22" s="4" t="s">
        <v>398</v>
      </c>
      <c r="C22" s="4"/>
      <c r="D22" s="88">
        <f>SUM(D23:D28)</f>
        <v>32.392399999999995</v>
      </c>
      <c r="E22" s="4"/>
      <c r="F22" s="18"/>
      <c r="G22" s="148"/>
    </row>
    <row r="23" spans="1:7" s="5" customFormat="1" ht="47.25">
      <c r="A23" s="1">
        <v>1</v>
      </c>
      <c r="B23" s="8" t="s">
        <v>707</v>
      </c>
      <c r="C23" s="1" t="s">
        <v>352</v>
      </c>
      <c r="D23" s="89">
        <v>5.0215</v>
      </c>
      <c r="E23" s="2" t="s">
        <v>712</v>
      </c>
      <c r="F23" s="7" t="s">
        <v>689</v>
      </c>
      <c r="G23" s="1"/>
    </row>
    <row r="24" spans="1:7" s="134" customFormat="1" ht="31.5">
      <c r="A24" s="6">
        <v>2</v>
      </c>
      <c r="B24" s="8" t="s">
        <v>247</v>
      </c>
      <c r="C24" s="1" t="s">
        <v>399</v>
      </c>
      <c r="D24" s="89">
        <v>1.9709</v>
      </c>
      <c r="E24" s="1" t="s">
        <v>248</v>
      </c>
      <c r="F24" s="7" t="s">
        <v>256</v>
      </c>
      <c r="G24" s="149"/>
    </row>
    <row r="25" spans="1:7" s="134" customFormat="1" ht="47.25">
      <c r="A25" s="1">
        <v>3</v>
      </c>
      <c r="B25" s="8" t="s">
        <v>510</v>
      </c>
      <c r="C25" s="1" t="s">
        <v>399</v>
      </c>
      <c r="D25" s="89">
        <v>3.5</v>
      </c>
      <c r="E25" s="2" t="s">
        <v>400</v>
      </c>
      <c r="F25" s="7" t="s">
        <v>258</v>
      </c>
      <c r="G25" s="149"/>
    </row>
    <row r="26" spans="1:7" s="134" customFormat="1" ht="47.25">
      <c r="A26" s="6">
        <v>4</v>
      </c>
      <c r="B26" s="8" t="s">
        <v>249</v>
      </c>
      <c r="C26" s="1" t="s">
        <v>399</v>
      </c>
      <c r="D26" s="89">
        <v>3.6</v>
      </c>
      <c r="E26" s="2" t="s">
        <v>250</v>
      </c>
      <c r="F26" s="7" t="s">
        <v>259</v>
      </c>
      <c r="G26" s="149"/>
    </row>
    <row r="27" spans="1:7" s="134" customFormat="1" ht="47.25">
      <c r="A27" s="1">
        <v>5</v>
      </c>
      <c r="B27" s="8" t="s">
        <v>251</v>
      </c>
      <c r="C27" s="3" t="s">
        <v>252</v>
      </c>
      <c r="D27" s="89">
        <v>0.6</v>
      </c>
      <c r="E27" s="2" t="s">
        <v>253</v>
      </c>
      <c r="F27" s="7" t="s">
        <v>257</v>
      </c>
      <c r="G27" s="149"/>
    </row>
    <row r="28" spans="1:7" s="134" customFormat="1" ht="47.25">
      <c r="A28" s="6">
        <v>6</v>
      </c>
      <c r="B28" s="8" t="s">
        <v>279</v>
      </c>
      <c r="C28" s="1" t="s">
        <v>76</v>
      </c>
      <c r="D28" s="144">
        <v>17.7</v>
      </c>
      <c r="E28" s="2" t="s">
        <v>401</v>
      </c>
      <c r="F28" s="7" t="s">
        <v>295</v>
      </c>
      <c r="G28" s="149"/>
    </row>
    <row r="29" spans="1:7" s="44" customFormat="1" ht="15.75">
      <c r="A29" s="4" t="s">
        <v>454</v>
      </c>
      <c r="B29" s="46" t="s">
        <v>407</v>
      </c>
      <c r="C29" s="4"/>
      <c r="D29" s="88">
        <f>SUM(D30)</f>
        <v>22.2824</v>
      </c>
      <c r="E29" s="4"/>
      <c r="F29" s="18"/>
      <c r="G29" s="148"/>
    </row>
    <row r="30" spans="1:7" ht="47.25">
      <c r="A30" s="1">
        <v>1</v>
      </c>
      <c r="B30" s="9" t="s">
        <v>707</v>
      </c>
      <c r="C30" s="40" t="s">
        <v>352</v>
      </c>
      <c r="D30" s="89">
        <v>22.2824</v>
      </c>
      <c r="E30" s="40" t="s">
        <v>711</v>
      </c>
      <c r="F30" s="7" t="s">
        <v>689</v>
      </c>
      <c r="G30" s="54"/>
    </row>
    <row r="31" spans="1:7" s="44" customFormat="1" ht="15.75">
      <c r="A31" s="4" t="s">
        <v>455</v>
      </c>
      <c r="B31" s="18" t="s">
        <v>408</v>
      </c>
      <c r="C31" s="4"/>
      <c r="D31" s="88">
        <f>SUM(D32:D40)</f>
        <v>113.7059</v>
      </c>
      <c r="E31" s="4"/>
      <c r="F31" s="18"/>
      <c r="G31" s="148"/>
    </row>
    <row r="32" spans="1:7" s="68" customFormat="1" ht="78.75">
      <c r="A32" s="1">
        <v>1</v>
      </c>
      <c r="B32" s="11" t="s">
        <v>707</v>
      </c>
      <c r="C32" s="1" t="s">
        <v>352</v>
      </c>
      <c r="D32" s="90">
        <v>13.2409</v>
      </c>
      <c r="E32" s="1" t="s">
        <v>710</v>
      </c>
      <c r="F32" s="7" t="s">
        <v>689</v>
      </c>
      <c r="G32" s="54"/>
    </row>
    <row r="33" spans="1:7" s="69" customFormat="1" ht="53.25" customHeight="1">
      <c r="A33" s="1">
        <v>2</v>
      </c>
      <c r="B33" s="48" t="s">
        <v>245</v>
      </c>
      <c r="C33" s="6" t="s">
        <v>402</v>
      </c>
      <c r="D33" s="87">
        <v>0.56</v>
      </c>
      <c r="E33" s="22" t="s">
        <v>29</v>
      </c>
      <c r="F33" s="48" t="s">
        <v>236</v>
      </c>
      <c r="G33" s="48"/>
    </row>
    <row r="34" spans="1:7" s="135" customFormat="1" ht="47.25">
      <c r="A34" s="1">
        <v>3</v>
      </c>
      <c r="B34" s="11" t="s">
        <v>30</v>
      </c>
      <c r="C34" s="1" t="s">
        <v>414</v>
      </c>
      <c r="D34" s="87">
        <v>0.12</v>
      </c>
      <c r="E34" s="9" t="s">
        <v>31</v>
      </c>
      <c r="F34" s="7" t="s">
        <v>237</v>
      </c>
      <c r="G34" s="150"/>
    </row>
    <row r="35" spans="1:7" s="44" customFormat="1" ht="69.75" customHeight="1">
      <c r="A35" s="1">
        <v>4</v>
      </c>
      <c r="B35" s="48" t="s">
        <v>687</v>
      </c>
      <c r="C35" s="6" t="s">
        <v>228</v>
      </c>
      <c r="D35" s="87">
        <v>20</v>
      </c>
      <c r="E35" s="6" t="s">
        <v>415</v>
      </c>
      <c r="F35" s="174" t="s">
        <v>229</v>
      </c>
      <c r="G35" s="148"/>
    </row>
    <row r="36" spans="1:7" s="135" customFormat="1" ht="48" customHeight="1">
      <c r="A36" s="1">
        <v>5</v>
      </c>
      <c r="B36" s="11" t="s">
        <v>239</v>
      </c>
      <c r="C36" s="1" t="s">
        <v>32</v>
      </c>
      <c r="D36" s="87">
        <v>0.52</v>
      </c>
      <c r="E36" s="1" t="s">
        <v>240</v>
      </c>
      <c r="F36" s="7" t="s">
        <v>246</v>
      </c>
      <c r="G36" s="150"/>
    </row>
    <row r="37" spans="1:7" s="135" customFormat="1" ht="48" customHeight="1">
      <c r="A37" s="1">
        <v>6</v>
      </c>
      <c r="B37" s="11" t="s">
        <v>241</v>
      </c>
      <c r="C37" s="1" t="s">
        <v>32</v>
      </c>
      <c r="D37" s="87">
        <v>1.19</v>
      </c>
      <c r="E37" s="1" t="s">
        <v>587</v>
      </c>
      <c r="F37" s="7" t="s">
        <v>246</v>
      </c>
      <c r="G37" s="150"/>
    </row>
    <row r="38" spans="1:7" s="135" customFormat="1" ht="48" customHeight="1">
      <c r="A38" s="1">
        <v>7</v>
      </c>
      <c r="B38" s="11" t="s">
        <v>242</v>
      </c>
      <c r="C38" s="1" t="s">
        <v>32</v>
      </c>
      <c r="D38" s="87">
        <v>1.14</v>
      </c>
      <c r="E38" s="1" t="s">
        <v>114</v>
      </c>
      <c r="F38" s="7" t="s">
        <v>246</v>
      </c>
      <c r="G38" s="150"/>
    </row>
    <row r="39" spans="1:7" s="135" customFormat="1" ht="48" customHeight="1">
      <c r="A39" s="1">
        <v>8</v>
      </c>
      <c r="B39" s="11" t="s">
        <v>243</v>
      </c>
      <c r="C39" s="1" t="s">
        <v>32</v>
      </c>
      <c r="D39" s="87">
        <v>0.24</v>
      </c>
      <c r="E39" s="1" t="s">
        <v>586</v>
      </c>
      <c r="F39" s="7" t="s">
        <v>244</v>
      </c>
      <c r="G39" s="150"/>
    </row>
    <row r="40" spans="1:7" s="135" customFormat="1" ht="57.75" customHeight="1">
      <c r="A40" s="1">
        <v>9</v>
      </c>
      <c r="B40" s="11" t="s">
        <v>280</v>
      </c>
      <c r="C40" s="1" t="s">
        <v>76</v>
      </c>
      <c r="D40" s="143">
        <f>76.695</f>
        <v>76.695</v>
      </c>
      <c r="E40" s="1" t="s">
        <v>298</v>
      </c>
      <c r="F40" s="7" t="s">
        <v>299</v>
      </c>
      <c r="G40" s="150"/>
    </row>
    <row r="41" spans="1:7" s="44" customFormat="1" ht="15.75">
      <c r="A41" s="4" t="s">
        <v>456</v>
      </c>
      <c r="B41" s="18" t="s">
        <v>438</v>
      </c>
      <c r="C41" s="4"/>
      <c r="D41" s="88">
        <f>SUM(D42:D48)</f>
        <v>13.820590000000001</v>
      </c>
      <c r="E41" s="4"/>
      <c r="F41" s="18"/>
      <c r="G41" s="148"/>
    </row>
    <row r="42" spans="1:7" ht="47.25">
      <c r="A42" s="1">
        <v>1</v>
      </c>
      <c r="B42" s="9" t="s">
        <v>432</v>
      </c>
      <c r="C42" s="1" t="s">
        <v>431</v>
      </c>
      <c r="D42" s="89">
        <v>0.55929</v>
      </c>
      <c r="E42" s="2" t="s">
        <v>420</v>
      </c>
      <c r="F42" s="7" t="s">
        <v>691</v>
      </c>
      <c r="G42" s="54"/>
    </row>
    <row r="43" spans="1:7" ht="47.25">
      <c r="A43" s="1">
        <v>2</v>
      </c>
      <c r="B43" s="9" t="s">
        <v>433</v>
      </c>
      <c r="C43" s="1" t="s">
        <v>431</v>
      </c>
      <c r="D43" s="89">
        <v>0.7645</v>
      </c>
      <c r="E43" s="2" t="s">
        <v>424</v>
      </c>
      <c r="F43" s="7" t="s">
        <v>692</v>
      </c>
      <c r="G43" s="54"/>
    </row>
    <row r="44" spans="1:7" ht="47.25">
      <c r="A44" s="1">
        <v>3</v>
      </c>
      <c r="B44" s="7" t="s">
        <v>434</v>
      </c>
      <c r="C44" s="1" t="s">
        <v>431</v>
      </c>
      <c r="D44" s="89">
        <v>0.05</v>
      </c>
      <c r="E44" s="2" t="s">
        <v>420</v>
      </c>
      <c r="F44" s="7" t="s">
        <v>281</v>
      </c>
      <c r="G44" s="54"/>
    </row>
    <row r="45" spans="1:7" ht="47.25">
      <c r="A45" s="1">
        <v>4</v>
      </c>
      <c r="B45" s="7" t="s">
        <v>435</v>
      </c>
      <c r="C45" s="1" t="s">
        <v>431</v>
      </c>
      <c r="D45" s="89">
        <v>0.45</v>
      </c>
      <c r="E45" s="2" t="s">
        <v>417</v>
      </c>
      <c r="F45" s="7" t="s">
        <v>238</v>
      </c>
      <c r="G45" s="54"/>
    </row>
    <row r="46" spans="1:7" ht="47.25">
      <c r="A46" s="1">
        <v>5</v>
      </c>
      <c r="B46" s="13" t="s">
        <v>436</v>
      </c>
      <c r="C46" s="1" t="s">
        <v>431</v>
      </c>
      <c r="D46" s="89">
        <v>6.7204</v>
      </c>
      <c r="E46" s="2" t="s">
        <v>420</v>
      </c>
      <c r="F46" s="7" t="s">
        <v>690</v>
      </c>
      <c r="G46" s="54"/>
    </row>
    <row r="47" spans="1:7" ht="47.25">
      <c r="A47" s="1">
        <v>6</v>
      </c>
      <c r="B47" s="13" t="s">
        <v>326</v>
      </c>
      <c r="C47" s="1" t="s">
        <v>327</v>
      </c>
      <c r="D47" s="89">
        <v>0.06</v>
      </c>
      <c r="E47" s="2" t="s">
        <v>424</v>
      </c>
      <c r="F47" s="7" t="s">
        <v>328</v>
      </c>
      <c r="G47" s="54"/>
    </row>
    <row r="48" spans="1:7" ht="47.25">
      <c r="A48" s="1">
        <v>7</v>
      </c>
      <c r="B48" s="13" t="s">
        <v>437</v>
      </c>
      <c r="C48" s="1" t="s">
        <v>431</v>
      </c>
      <c r="D48" s="89">
        <v>5.2164</v>
      </c>
      <c r="E48" s="2" t="s">
        <v>420</v>
      </c>
      <c r="F48" s="7" t="s">
        <v>693</v>
      </c>
      <c r="G48" s="54"/>
    </row>
    <row r="49" spans="1:7" s="44" customFormat="1" ht="15.75">
      <c r="A49" s="45" t="s">
        <v>457</v>
      </c>
      <c r="B49" s="18" t="s">
        <v>441</v>
      </c>
      <c r="C49" s="4"/>
      <c r="D49" s="91">
        <f>SUM(D50:D51)</f>
        <v>8.5405</v>
      </c>
      <c r="E49" s="4"/>
      <c r="F49" s="18"/>
      <c r="G49" s="148"/>
    </row>
    <row r="50" spans="1:7" ht="47.25">
      <c r="A50" s="6">
        <v>1</v>
      </c>
      <c r="B50" s="7" t="s">
        <v>449</v>
      </c>
      <c r="C50" s="1" t="s">
        <v>451</v>
      </c>
      <c r="D50" s="87">
        <v>0.0405</v>
      </c>
      <c r="E50" s="1" t="s">
        <v>452</v>
      </c>
      <c r="F50" s="7" t="s">
        <v>293</v>
      </c>
      <c r="G50" s="54"/>
    </row>
    <row r="51" spans="1:7" ht="110.25">
      <c r="A51" s="6">
        <v>2</v>
      </c>
      <c r="B51" s="7" t="s">
        <v>254</v>
      </c>
      <c r="C51" s="1" t="s">
        <v>582</v>
      </c>
      <c r="D51" s="87">
        <v>8.5</v>
      </c>
      <c r="E51" s="1" t="s">
        <v>186</v>
      </c>
      <c r="F51" s="7" t="s">
        <v>255</v>
      </c>
      <c r="G51" s="54"/>
    </row>
    <row r="52" spans="1:7" s="44" customFormat="1" ht="15.75">
      <c r="A52" s="45" t="s">
        <v>591</v>
      </c>
      <c r="B52" s="18" t="s">
        <v>590</v>
      </c>
      <c r="C52" s="4"/>
      <c r="D52" s="91">
        <f>SUM(D53:D64)</f>
        <v>38.4649</v>
      </c>
      <c r="E52" s="4"/>
      <c r="F52" s="18"/>
      <c r="G52" s="148"/>
    </row>
    <row r="53" spans="1:7" ht="54.75" customHeight="1">
      <c r="A53" s="21">
        <v>1</v>
      </c>
      <c r="B53" s="7" t="s">
        <v>621</v>
      </c>
      <c r="C53" s="1" t="s">
        <v>622</v>
      </c>
      <c r="D53" s="92">
        <v>8.3234</v>
      </c>
      <c r="E53" s="7" t="s">
        <v>593</v>
      </c>
      <c r="F53" s="7" t="s">
        <v>695</v>
      </c>
      <c r="G53" s="54"/>
    </row>
    <row r="54" spans="1:7" ht="31.5">
      <c r="A54" s="21">
        <v>2</v>
      </c>
      <c r="B54" s="7" t="s">
        <v>623</v>
      </c>
      <c r="C54" s="1" t="s">
        <v>622</v>
      </c>
      <c r="D54" s="92">
        <v>3.3396</v>
      </c>
      <c r="E54" s="7" t="s">
        <v>624</v>
      </c>
      <c r="F54" s="7" t="s">
        <v>695</v>
      </c>
      <c r="G54" s="54"/>
    </row>
    <row r="55" spans="1:7" ht="31.5">
      <c r="A55" s="21">
        <v>3</v>
      </c>
      <c r="B55" s="7" t="s">
        <v>608</v>
      </c>
      <c r="C55" s="1" t="s">
        <v>622</v>
      </c>
      <c r="D55" s="92">
        <v>5.262</v>
      </c>
      <c r="E55" s="7" t="s">
        <v>595</v>
      </c>
      <c r="F55" s="7" t="s">
        <v>695</v>
      </c>
      <c r="G55" s="54"/>
    </row>
    <row r="56" spans="1:7" ht="47.25">
      <c r="A56" s="21">
        <v>4</v>
      </c>
      <c r="B56" s="7" t="s">
        <v>609</v>
      </c>
      <c r="C56" s="1" t="s">
        <v>622</v>
      </c>
      <c r="D56" s="92">
        <v>3.0289</v>
      </c>
      <c r="E56" s="7" t="s">
        <v>610</v>
      </c>
      <c r="F56" s="7" t="s">
        <v>695</v>
      </c>
      <c r="G56" s="54"/>
    </row>
    <row r="57" spans="1:7" ht="31.5">
      <c r="A57" s="21">
        <v>5</v>
      </c>
      <c r="B57" s="7" t="s">
        <v>625</v>
      </c>
      <c r="C57" s="1" t="s">
        <v>622</v>
      </c>
      <c r="D57" s="92">
        <v>0.6882</v>
      </c>
      <c r="E57" s="7" t="s">
        <v>603</v>
      </c>
      <c r="F57" s="7" t="s">
        <v>695</v>
      </c>
      <c r="G57" s="54"/>
    </row>
    <row r="58" spans="1:7" ht="31.5">
      <c r="A58" s="21">
        <v>6</v>
      </c>
      <c r="B58" s="7" t="s">
        <v>626</v>
      </c>
      <c r="C58" s="1" t="s">
        <v>622</v>
      </c>
      <c r="D58" s="92">
        <v>0.3288</v>
      </c>
      <c r="E58" s="7" t="s">
        <v>602</v>
      </c>
      <c r="F58" s="7" t="s">
        <v>695</v>
      </c>
      <c r="G58" s="54"/>
    </row>
    <row r="59" spans="1:7" ht="31.5">
      <c r="A59" s="21">
        <v>7</v>
      </c>
      <c r="B59" s="7" t="s">
        <v>627</v>
      </c>
      <c r="C59" s="1" t="s">
        <v>622</v>
      </c>
      <c r="D59" s="92">
        <v>0.0785</v>
      </c>
      <c r="E59" s="7" t="s">
        <v>605</v>
      </c>
      <c r="F59" s="7" t="s">
        <v>695</v>
      </c>
      <c r="G59" s="54"/>
    </row>
    <row r="60" spans="1:7" ht="31.5">
      <c r="A60" s="21">
        <v>8</v>
      </c>
      <c r="B60" s="7" t="s">
        <v>628</v>
      </c>
      <c r="C60" s="1" t="s">
        <v>622</v>
      </c>
      <c r="D60" s="92">
        <v>0.0362</v>
      </c>
      <c r="E60" s="7" t="s">
        <v>595</v>
      </c>
      <c r="F60" s="7" t="s">
        <v>695</v>
      </c>
      <c r="G60" s="54"/>
    </row>
    <row r="61" spans="1:7" ht="31.5">
      <c r="A61" s="21">
        <v>9</v>
      </c>
      <c r="B61" s="7" t="s">
        <v>629</v>
      </c>
      <c r="C61" s="1" t="s">
        <v>622</v>
      </c>
      <c r="D61" s="92">
        <v>0.0857</v>
      </c>
      <c r="E61" s="7" t="s">
        <v>605</v>
      </c>
      <c r="F61" s="7" t="s">
        <v>695</v>
      </c>
      <c r="G61" s="54"/>
    </row>
    <row r="62" spans="1:7" ht="31.5">
      <c r="A62" s="21">
        <v>10</v>
      </c>
      <c r="B62" s="7" t="s">
        <v>630</v>
      </c>
      <c r="C62" s="1" t="s">
        <v>597</v>
      </c>
      <c r="D62" s="92">
        <v>0.1</v>
      </c>
      <c r="E62" s="7" t="s">
        <v>602</v>
      </c>
      <c r="F62" s="7" t="s">
        <v>262</v>
      </c>
      <c r="G62" s="54"/>
    </row>
    <row r="63" spans="1:7" ht="47.25">
      <c r="A63" s="21">
        <v>11</v>
      </c>
      <c r="B63" s="7" t="s">
        <v>631</v>
      </c>
      <c r="C63" s="1" t="s">
        <v>632</v>
      </c>
      <c r="D63" s="92">
        <v>7.04</v>
      </c>
      <c r="E63" s="7" t="s">
        <v>593</v>
      </c>
      <c r="F63" s="7" t="s">
        <v>260</v>
      </c>
      <c r="G63" s="54"/>
    </row>
    <row r="64" spans="1:7" ht="31.5">
      <c r="A64" s="21">
        <v>12</v>
      </c>
      <c r="B64" s="7" t="s">
        <v>611</v>
      </c>
      <c r="C64" s="1" t="s">
        <v>597</v>
      </c>
      <c r="D64" s="92">
        <v>10.1536</v>
      </c>
      <c r="E64" s="7" t="s">
        <v>593</v>
      </c>
      <c r="F64" s="7" t="s">
        <v>261</v>
      </c>
      <c r="G64" s="7"/>
    </row>
    <row r="65" spans="1:7" s="44" customFormat="1" ht="15.75">
      <c r="A65" s="45" t="s">
        <v>642</v>
      </c>
      <c r="B65" s="18" t="s">
        <v>641</v>
      </c>
      <c r="C65" s="4"/>
      <c r="D65" s="91">
        <f>SUM(D66:D81)</f>
        <v>682.2815999999999</v>
      </c>
      <c r="E65" s="4"/>
      <c r="F65" s="18"/>
      <c r="G65" s="148"/>
    </row>
    <row r="66" spans="1:7" s="183" customFormat="1" ht="31.5">
      <c r="A66" s="179">
        <v>1</v>
      </c>
      <c r="B66" s="178" t="s">
        <v>643</v>
      </c>
      <c r="C66" s="179" t="s">
        <v>399</v>
      </c>
      <c r="D66" s="181">
        <v>22.5</v>
      </c>
      <c r="E66" s="179" t="s">
        <v>644</v>
      </c>
      <c r="F66" s="182" t="s">
        <v>267</v>
      </c>
      <c r="G66" s="179"/>
    </row>
    <row r="67" spans="1:7" s="183" customFormat="1" ht="31.5">
      <c r="A67" s="179">
        <v>2</v>
      </c>
      <c r="B67" s="178" t="s">
        <v>645</v>
      </c>
      <c r="C67" s="179" t="s">
        <v>399</v>
      </c>
      <c r="D67" s="181">
        <v>33.5</v>
      </c>
      <c r="E67" s="179" t="s">
        <v>644</v>
      </c>
      <c r="F67" s="182" t="s">
        <v>696</v>
      </c>
      <c r="G67" s="179"/>
    </row>
    <row r="68" spans="1:7" s="183" customFormat="1" ht="31.5">
      <c r="A68" s="179">
        <v>3</v>
      </c>
      <c r="B68" s="178" t="s">
        <v>646</v>
      </c>
      <c r="C68" s="179" t="s">
        <v>399</v>
      </c>
      <c r="D68" s="181">
        <v>10</v>
      </c>
      <c r="E68" s="179" t="s">
        <v>647</v>
      </c>
      <c r="F68" s="182" t="s">
        <v>696</v>
      </c>
      <c r="G68" s="179"/>
    </row>
    <row r="69" spans="1:7" s="183" customFormat="1" ht="31.5">
      <c r="A69" s="179">
        <v>4</v>
      </c>
      <c r="B69" s="178" t="s">
        <v>648</v>
      </c>
      <c r="C69" s="179" t="s">
        <v>399</v>
      </c>
      <c r="D69" s="181">
        <v>1.7744</v>
      </c>
      <c r="E69" s="179" t="s">
        <v>647</v>
      </c>
      <c r="F69" s="182" t="s">
        <v>696</v>
      </c>
      <c r="G69" s="179"/>
    </row>
    <row r="70" spans="1:7" s="183" customFormat="1" ht="31.5">
      <c r="A70" s="179">
        <v>5</v>
      </c>
      <c r="B70" s="178" t="s">
        <v>649</v>
      </c>
      <c r="C70" s="179" t="s">
        <v>399</v>
      </c>
      <c r="D70" s="181">
        <v>2.66</v>
      </c>
      <c r="E70" s="179" t="s">
        <v>650</v>
      </c>
      <c r="F70" s="182" t="s">
        <v>696</v>
      </c>
      <c r="G70" s="179"/>
    </row>
    <row r="71" spans="1:7" s="183" customFormat="1" ht="31.5">
      <c r="A71" s="179">
        <v>6</v>
      </c>
      <c r="B71" s="178" t="s">
        <v>651</v>
      </c>
      <c r="C71" s="179" t="s">
        <v>399</v>
      </c>
      <c r="D71" s="181">
        <v>63.5</v>
      </c>
      <c r="E71" s="179" t="s">
        <v>644</v>
      </c>
      <c r="F71" s="182" t="s">
        <v>696</v>
      </c>
      <c r="G71" s="179"/>
    </row>
    <row r="72" spans="1:7" s="183" customFormat="1" ht="31.5">
      <c r="A72" s="179">
        <v>7</v>
      </c>
      <c r="B72" s="178" t="s">
        <v>652</v>
      </c>
      <c r="C72" s="179" t="s">
        <v>399</v>
      </c>
      <c r="D72" s="181">
        <v>0.1</v>
      </c>
      <c r="E72" s="179" t="s">
        <v>644</v>
      </c>
      <c r="F72" s="182" t="s">
        <v>696</v>
      </c>
      <c r="G72" s="179"/>
    </row>
    <row r="73" spans="1:7" s="183" customFormat="1" ht="31.5">
      <c r="A73" s="179">
        <v>8</v>
      </c>
      <c r="B73" s="178" t="s">
        <v>653</v>
      </c>
      <c r="C73" s="179" t="s">
        <v>399</v>
      </c>
      <c r="D73" s="181">
        <v>82</v>
      </c>
      <c r="E73" s="179" t="s">
        <v>650</v>
      </c>
      <c r="F73" s="182" t="s">
        <v>697</v>
      </c>
      <c r="G73" s="179"/>
    </row>
    <row r="74" spans="1:7" s="183" customFormat="1" ht="31.5">
      <c r="A74" s="179">
        <v>9</v>
      </c>
      <c r="B74" s="178" t="s">
        <v>655</v>
      </c>
      <c r="C74" s="179" t="s">
        <v>399</v>
      </c>
      <c r="D74" s="181">
        <v>7.2</v>
      </c>
      <c r="E74" s="179" t="s">
        <v>656</v>
      </c>
      <c r="F74" s="182" t="s">
        <v>698</v>
      </c>
      <c r="G74" s="179"/>
    </row>
    <row r="75" spans="1:7" s="183" customFormat="1" ht="31.5">
      <c r="A75" s="179">
        <v>10</v>
      </c>
      <c r="B75" s="178" t="s">
        <v>657</v>
      </c>
      <c r="C75" s="179" t="s">
        <v>399</v>
      </c>
      <c r="D75" s="181">
        <v>3</v>
      </c>
      <c r="E75" s="179" t="s">
        <v>654</v>
      </c>
      <c r="F75" s="182" t="s">
        <v>699</v>
      </c>
      <c r="G75" s="179"/>
    </row>
    <row r="76" spans="1:7" s="183" customFormat="1" ht="47.25">
      <c r="A76" s="179">
        <v>11</v>
      </c>
      <c r="B76" s="178" t="s">
        <v>658</v>
      </c>
      <c r="C76" s="179" t="s">
        <v>399</v>
      </c>
      <c r="D76" s="181">
        <v>2.5</v>
      </c>
      <c r="E76" s="179" t="s">
        <v>650</v>
      </c>
      <c r="F76" s="182" t="s">
        <v>700</v>
      </c>
      <c r="G76" s="179"/>
    </row>
    <row r="77" spans="1:7" s="183" customFormat="1" ht="31.5">
      <c r="A77" s="179">
        <v>12</v>
      </c>
      <c r="B77" s="178" t="s">
        <v>659</v>
      </c>
      <c r="C77" s="179" t="s">
        <v>399</v>
      </c>
      <c r="D77" s="181">
        <v>435</v>
      </c>
      <c r="E77" s="179" t="s">
        <v>644</v>
      </c>
      <c r="F77" s="182" t="s">
        <v>701</v>
      </c>
      <c r="G77" s="179"/>
    </row>
    <row r="78" spans="1:7" s="180" customFormat="1" ht="31.5">
      <c r="A78" s="179">
        <v>13</v>
      </c>
      <c r="B78" s="178" t="s">
        <v>660</v>
      </c>
      <c r="C78" s="179" t="s">
        <v>661</v>
      </c>
      <c r="D78" s="181">
        <v>0.4032</v>
      </c>
      <c r="E78" s="179" t="s">
        <v>668</v>
      </c>
      <c r="F78" s="182" t="s">
        <v>694</v>
      </c>
      <c r="G78" s="179"/>
    </row>
    <row r="79" spans="1:7" s="180" customFormat="1" ht="31.5">
      <c r="A79" s="179">
        <v>14</v>
      </c>
      <c r="B79" s="178" t="s">
        <v>662</v>
      </c>
      <c r="C79" s="179" t="s">
        <v>661</v>
      </c>
      <c r="D79" s="181">
        <v>0.2</v>
      </c>
      <c r="E79" s="179" t="s">
        <v>713</v>
      </c>
      <c r="F79" s="182" t="s">
        <v>694</v>
      </c>
      <c r="G79" s="179"/>
    </row>
    <row r="80" spans="1:7" s="180" customFormat="1" ht="31.5">
      <c r="A80" s="179">
        <v>15</v>
      </c>
      <c r="B80" s="178" t="s">
        <v>663</v>
      </c>
      <c r="C80" s="179" t="s">
        <v>661</v>
      </c>
      <c r="D80" s="181">
        <v>0.15</v>
      </c>
      <c r="E80" s="179" t="s">
        <v>685</v>
      </c>
      <c r="F80" s="182" t="s">
        <v>694</v>
      </c>
      <c r="G80" s="179"/>
    </row>
    <row r="81" spans="1:7" s="183" customFormat="1" ht="47.25">
      <c r="A81" s="179">
        <v>16</v>
      </c>
      <c r="B81" s="178" t="s">
        <v>707</v>
      </c>
      <c r="C81" s="179" t="s">
        <v>352</v>
      </c>
      <c r="D81" s="181">
        <v>17.794</v>
      </c>
      <c r="E81" s="179" t="s">
        <v>708</v>
      </c>
      <c r="F81" s="182" t="s">
        <v>689</v>
      </c>
      <c r="G81" s="179"/>
    </row>
    <row r="82" spans="1:7" s="44" customFormat="1" ht="15.75">
      <c r="A82" s="45" t="s">
        <v>537</v>
      </c>
      <c r="B82" s="18" t="s">
        <v>674</v>
      </c>
      <c r="C82" s="4"/>
      <c r="D82" s="91">
        <f>SUM(D83:D93)</f>
        <v>7.958</v>
      </c>
      <c r="E82" s="4"/>
      <c r="F82" s="18"/>
      <c r="G82" s="148"/>
    </row>
    <row r="83" spans="1:7" ht="31.5">
      <c r="A83" s="21">
        <v>1</v>
      </c>
      <c r="B83" s="7" t="s">
        <v>269</v>
      </c>
      <c r="C83" s="1" t="s">
        <v>268</v>
      </c>
      <c r="D83" s="90">
        <v>1.7</v>
      </c>
      <c r="E83" s="1" t="s">
        <v>192</v>
      </c>
      <c r="F83" s="7" t="s">
        <v>270</v>
      </c>
      <c r="G83" s="54"/>
    </row>
    <row r="84" spans="1:7" s="42" customFormat="1" ht="31.5">
      <c r="A84" s="1">
        <v>2</v>
      </c>
      <c r="B84" s="66" t="s">
        <v>10</v>
      </c>
      <c r="C84" s="7" t="s">
        <v>265</v>
      </c>
      <c r="D84" s="94">
        <v>0.2</v>
      </c>
      <c r="E84" s="140" t="s">
        <v>0</v>
      </c>
      <c r="F84" s="176" t="s">
        <v>27</v>
      </c>
      <c r="G84" s="7"/>
    </row>
    <row r="85" spans="1:7" s="42" customFormat="1" ht="31.5">
      <c r="A85" s="21">
        <v>3</v>
      </c>
      <c r="B85" s="66" t="s">
        <v>11</v>
      </c>
      <c r="C85" s="7" t="s">
        <v>266</v>
      </c>
      <c r="D85" s="94">
        <v>0.3</v>
      </c>
      <c r="E85" s="140" t="s">
        <v>0</v>
      </c>
      <c r="F85" s="176" t="s">
        <v>28</v>
      </c>
      <c r="G85" s="7"/>
    </row>
    <row r="86" spans="1:8" ht="47.25">
      <c r="A86" s="1">
        <v>4</v>
      </c>
      <c r="B86" s="7" t="s">
        <v>707</v>
      </c>
      <c r="C86" s="1" t="s">
        <v>352</v>
      </c>
      <c r="D86" s="90">
        <v>2.898</v>
      </c>
      <c r="E86" s="1" t="s">
        <v>709</v>
      </c>
      <c r="F86" s="7" t="s">
        <v>689</v>
      </c>
      <c r="G86" s="54"/>
      <c r="H86" s="151"/>
    </row>
    <row r="87" spans="1:7" s="42" customFormat="1" ht="47.25">
      <c r="A87" s="21">
        <v>5</v>
      </c>
      <c r="B87" s="9" t="s">
        <v>263</v>
      </c>
      <c r="C87" s="7" t="s">
        <v>355</v>
      </c>
      <c r="D87" s="87">
        <v>0.3</v>
      </c>
      <c r="E87" s="1" t="s">
        <v>755</v>
      </c>
      <c r="F87" s="7" t="s">
        <v>12</v>
      </c>
      <c r="G87" s="7"/>
    </row>
    <row r="88" spans="1:7" s="42" customFormat="1" ht="47.25">
      <c r="A88" s="1">
        <v>6</v>
      </c>
      <c r="B88" s="9" t="s">
        <v>13</v>
      </c>
      <c r="C88" s="7" t="s">
        <v>355</v>
      </c>
      <c r="D88" s="87">
        <v>1.2</v>
      </c>
      <c r="E88" s="1" t="s">
        <v>14</v>
      </c>
      <c r="F88" s="7" t="s">
        <v>264</v>
      </c>
      <c r="G88" s="7"/>
    </row>
    <row r="89" spans="1:7" s="42" customFormat="1" ht="47.25">
      <c r="A89" s="21">
        <v>7</v>
      </c>
      <c r="B89" s="9" t="s">
        <v>15</v>
      </c>
      <c r="C89" s="7" t="s">
        <v>355</v>
      </c>
      <c r="D89" s="87">
        <v>0.4</v>
      </c>
      <c r="E89" s="21" t="s">
        <v>2</v>
      </c>
      <c r="F89" s="7" t="s">
        <v>16</v>
      </c>
      <c r="G89" s="7"/>
    </row>
    <row r="90" spans="1:7" s="42" customFormat="1" ht="47.25">
      <c r="A90" s="1">
        <v>8</v>
      </c>
      <c r="B90" s="9" t="s">
        <v>17</v>
      </c>
      <c r="C90" s="7" t="s">
        <v>355</v>
      </c>
      <c r="D90" s="87">
        <v>0.8</v>
      </c>
      <c r="E90" s="1" t="s">
        <v>8</v>
      </c>
      <c r="F90" s="7" t="s">
        <v>18</v>
      </c>
      <c r="G90" s="7"/>
    </row>
    <row r="91" spans="1:7" s="42" customFormat="1" ht="47.25">
      <c r="A91" s="21">
        <v>9</v>
      </c>
      <c r="B91" s="9" t="s">
        <v>20</v>
      </c>
      <c r="C91" s="7" t="s">
        <v>355</v>
      </c>
      <c r="D91" s="87">
        <v>0.03</v>
      </c>
      <c r="E91" s="21" t="s">
        <v>1</v>
      </c>
      <c r="F91" s="7" t="s">
        <v>21</v>
      </c>
      <c r="G91" s="7"/>
    </row>
    <row r="92" spans="1:7" s="42" customFormat="1" ht="47.25">
      <c r="A92" s="1">
        <v>10</v>
      </c>
      <c r="B92" s="9" t="s">
        <v>22</v>
      </c>
      <c r="C92" s="7" t="s">
        <v>355</v>
      </c>
      <c r="D92" s="87">
        <v>0.08</v>
      </c>
      <c r="E92" s="21" t="s">
        <v>23</v>
      </c>
      <c r="F92" s="7" t="s">
        <v>24</v>
      </c>
      <c r="G92" s="7"/>
    </row>
    <row r="93" spans="1:7" s="42" customFormat="1" ht="47.25">
      <c r="A93" s="21">
        <v>11</v>
      </c>
      <c r="B93" s="9" t="s">
        <v>25</v>
      </c>
      <c r="C93" s="7" t="s">
        <v>355</v>
      </c>
      <c r="D93" s="87">
        <v>0.05</v>
      </c>
      <c r="E93" s="21" t="s">
        <v>755</v>
      </c>
      <c r="F93" s="7" t="s">
        <v>26</v>
      </c>
      <c r="G93" s="7"/>
    </row>
    <row r="94" spans="1:7" ht="24.75" customHeight="1">
      <c r="A94" s="45">
        <f>A93+A81+A64+A51+A48+A40+A30+A28+A21+A9</f>
        <v>78</v>
      </c>
      <c r="B94" s="45" t="s">
        <v>715</v>
      </c>
      <c r="C94" s="45"/>
      <c r="D94" s="91">
        <f>D82+D65+D52+D49+D41+D31+D29+D22+D10+D6</f>
        <v>1107.2296699999997</v>
      </c>
      <c r="E94" s="4"/>
      <c r="F94" s="18"/>
      <c r="G94" s="54"/>
    </row>
  </sheetData>
  <sheetProtection/>
  <mergeCells count="3">
    <mergeCell ref="A2:G2"/>
    <mergeCell ref="A3:G3"/>
    <mergeCell ref="F4:G4"/>
  </mergeCells>
  <conditionalFormatting sqref="A50:E51 E23 A23:C23 B29 A28:C28 E25:E26 A24:B24 A25:C26 A27:E27 E28 A42:A46 C42:C46 E42:E48 B46 A47:C48 B7:C8 E7:F8">
    <cfRule type="cellIs" priority="1" dxfId="0" operator="equal" stopIfTrue="1">
      <formula>0</formula>
    </cfRule>
    <cfRule type="cellIs" priority="2" dxfId="1" operator="equal" stopIfTrue="1">
      <formula>0</formula>
    </cfRule>
    <cfRule type="cellIs" priority="3" dxfId="0" operator="equal" stopIfTrue="1">
      <formula>0</formula>
    </cfRule>
  </conditionalFormatting>
  <conditionalFormatting sqref="B50:E51 B23:C23 B27:C28 B29 C25:C26 B24:B26 C42:C46 B46 B47:C48 B7:C8 F7:F8">
    <cfRule type="cellIs" priority="4" dxfId="0" operator="equal" stopIfTrue="1">
      <formula>0</formula>
    </cfRule>
    <cfRule type="cellIs" priority="5" dxfId="3" operator="between" stopIfTrue="1">
      <formula>-0.0001</formula>
      <formula>0.0001</formula>
    </cfRule>
  </conditionalFormatting>
  <conditionalFormatting sqref="B24 B7:C7 F7">
    <cfRule type="cellIs" priority="6" dxfId="0" operator="equal" stopIfTrue="1">
      <formula>0</formula>
    </cfRule>
  </conditionalFormatting>
  <printOptions/>
  <pageMargins left="0.55" right="0.37" top="0.39" bottom="0.51" header="0.24" footer="0.36"/>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2:E402"/>
  <sheetViews>
    <sheetView zoomScalePageLayoutView="0" workbookViewId="0" topLeftCell="A288">
      <selection activeCell="C317" sqref="C317"/>
    </sheetView>
  </sheetViews>
  <sheetFormatPr defaultColWidth="9.140625" defaultRowHeight="15"/>
  <cols>
    <col min="1" max="1" width="6.140625" style="5" customWidth="1"/>
    <col min="2" max="2" width="42.00390625" style="5" customWidth="1"/>
    <col min="3" max="3" width="13.57421875" style="63" customWidth="1"/>
    <col min="4" max="4" width="25.28125" style="5" customWidth="1"/>
    <col min="5" max="5" width="13.7109375" style="5" customWidth="1"/>
    <col min="6" max="16384" width="9.140625" style="5" customWidth="1"/>
  </cols>
  <sheetData>
    <row r="1" ht="12" customHeight="1"/>
    <row r="2" spans="1:5" ht="40.5" customHeight="1">
      <c r="A2" s="189" t="s">
        <v>289</v>
      </c>
      <c r="B2" s="189"/>
      <c r="C2" s="189"/>
      <c r="D2" s="189"/>
      <c r="E2" s="189"/>
    </row>
    <row r="3" spans="1:5" ht="20.25" customHeight="1">
      <c r="A3" s="188" t="s">
        <v>758</v>
      </c>
      <c r="B3" s="188"/>
      <c r="C3" s="188"/>
      <c r="D3" s="188"/>
      <c r="E3" s="188"/>
    </row>
    <row r="4" spans="1:5" ht="16.5">
      <c r="A4" s="190" t="s">
        <v>79</v>
      </c>
      <c r="B4" s="190"/>
      <c r="C4" s="190"/>
      <c r="D4" s="190"/>
      <c r="E4" s="190"/>
    </row>
    <row r="5" spans="1:5" ht="37.5" customHeight="1">
      <c r="A5" s="4" t="s">
        <v>288</v>
      </c>
      <c r="B5" s="4" t="s">
        <v>286</v>
      </c>
      <c r="C5" s="4" t="s">
        <v>77</v>
      </c>
      <c r="D5" s="4" t="s">
        <v>80</v>
      </c>
      <c r="E5" s="4" t="s">
        <v>329</v>
      </c>
    </row>
    <row r="6" spans="1:5" s="49" customFormat="1" ht="15.75">
      <c r="A6" s="4" t="s">
        <v>72</v>
      </c>
      <c r="B6" s="187" t="s">
        <v>73</v>
      </c>
      <c r="C6" s="187"/>
      <c r="D6" s="187"/>
      <c r="E6" s="187"/>
    </row>
    <row r="7" spans="1:5" ht="15.75">
      <c r="A7" s="4" t="s">
        <v>416</v>
      </c>
      <c r="B7" s="18" t="s">
        <v>361</v>
      </c>
      <c r="C7" s="18"/>
      <c r="D7" s="18"/>
      <c r="E7" s="18"/>
    </row>
    <row r="8" spans="1:5" ht="15.75">
      <c r="A8" s="4"/>
      <c r="B8" s="4" t="s">
        <v>476</v>
      </c>
      <c r="C8" s="39"/>
      <c r="D8" s="4"/>
      <c r="E8" s="4"/>
    </row>
    <row r="9" spans="1:5" ht="31.5">
      <c r="A9" s="1">
        <v>1</v>
      </c>
      <c r="B9" s="1" t="s">
        <v>341</v>
      </c>
      <c r="C9" s="87">
        <v>3.236</v>
      </c>
      <c r="D9" s="1" t="s">
        <v>81</v>
      </c>
      <c r="E9" s="1"/>
    </row>
    <row r="10" spans="1:5" ht="47.25">
      <c r="A10" s="1">
        <v>2</v>
      </c>
      <c r="B10" s="1" t="s">
        <v>349</v>
      </c>
      <c r="C10" s="87">
        <v>0.06</v>
      </c>
      <c r="D10" s="1" t="s">
        <v>82</v>
      </c>
      <c r="E10" s="1"/>
    </row>
    <row r="11" spans="1:5" ht="15.75">
      <c r="A11" s="1">
        <v>3</v>
      </c>
      <c r="B11" s="1" t="s">
        <v>346</v>
      </c>
      <c r="C11" s="87">
        <v>0.4</v>
      </c>
      <c r="D11" s="1" t="s">
        <v>83</v>
      </c>
      <c r="E11" s="1"/>
    </row>
    <row r="12" spans="1:5" ht="15.75">
      <c r="A12" s="4"/>
      <c r="B12" s="4" t="s">
        <v>37</v>
      </c>
      <c r="C12" s="88"/>
      <c r="D12" s="4"/>
      <c r="E12" s="4"/>
    </row>
    <row r="13" spans="1:5" ht="31.5">
      <c r="A13" s="1">
        <v>4</v>
      </c>
      <c r="B13" s="1" t="s">
        <v>35</v>
      </c>
      <c r="C13" s="87">
        <v>0.07</v>
      </c>
      <c r="D13" s="1" t="s">
        <v>356</v>
      </c>
      <c r="E13" s="1"/>
    </row>
    <row r="14" spans="1:5" s="49" customFormat="1" ht="15.75">
      <c r="A14" s="4" t="s">
        <v>430</v>
      </c>
      <c r="B14" s="4" t="s">
        <v>397</v>
      </c>
      <c r="C14" s="88"/>
      <c r="D14" s="4"/>
      <c r="E14" s="4"/>
    </row>
    <row r="15" spans="1:5" ht="15.75">
      <c r="A15" s="4"/>
      <c r="B15" s="4" t="s">
        <v>458</v>
      </c>
      <c r="C15" s="88"/>
      <c r="D15" s="4"/>
      <c r="E15" s="4"/>
    </row>
    <row r="16" spans="1:5" ht="15.75">
      <c r="A16" s="1">
        <v>1</v>
      </c>
      <c r="B16" s="9" t="s">
        <v>459</v>
      </c>
      <c r="C16" s="87">
        <v>0.169</v>
      </c>
      <c r="D16" s="1" t="s">
        <v>84</v>
      </c>
      <c r="E16" s="1"/>
    </row>
    <row r="17" spans="1:5" ht="31.5">
      <c r="A17" s="1">
        <v>2</v>
      </c>
      <c r="B17" s="9" t="s">
        <v>460</v>
      </c>
      <c r="C17" s="87">
        <v>41.299</v>
      </c>
      <c r="D17" s="1" t="s">
        <v>85</v>
      </c>
      <c r="E17" s="1"/>
    </row>
    <row r="18" spans="1:5" ht="15.75">
      <c r="A18" s="1">
        <v>3</v>
      </c>
      <c r="B18" s="9" t="s">
        <v>461</v>
      </c>
      <c r="C18" s="87">
        <v>1.176</v>
      </c>
      <c r="D18" s="1" t="s">
        <v>86</v>
      </c>
      <c r="E18" s="1"/>
    </row>
    <row r="19" spans="1:5" ht="15.75">
      <c r="A19" s="1">
        <v>4</v>
      </c>
      <c r="B19" s="9" t="s">
        <v>462</v>
      </c>
      <c r="C19" s="87">
        <v>0.694</v>
      </c>
      <c r="D19" s="1" t="s">
        <v>395</v>
      </c>
      <c r="E19" s="1"/>
    </row>
    <row r="20" spans="1:5" ht="15.75">
      <c r="A20" s="1">
        <v>5</v>
      </c>
      <c r="B20" s="9" t="s">
        <v>463</v>
      </c>
      <c r="C20" s="87">
        <v>0.586</v>
      </c>
      <c r="D20" s="1" t="s">
        <v>389</v>
      </c>
      <c r="E20" s="1"/>
    </row>
    <row r="21" spans="1:5" ht="15.75">
      <c r="A21" s="1">
        <v>6</v>
      </c>
      <c r="B21" s="9" t="s">
        <v>464</v>
      </c>
      <c r="C21" s="87">
        <v>1.442</v>
      </c>
      <c r="D21" s="1" t="s">
        <v>391</v>
      </c>
      <c r="E21" s="1"/>
    </row>
    <row r="22" spans="1:5" ht="15.75">
      <c r="A22" s="1">
        <v>7</v>
      </c>
      <c r="B22" s="9" t="s">
        <v>465</v>
      </c>
      <c r="C22" s="87">
        <v>1.648</v>
      </c>
      <c r="D22" s="1" t="s">
        <v>396</v>
      </c>
      <c r="E22" s="1"/>
    </row>
    <row r="23" spans="1:5" ht="31.5">
      <c r="A23" s="1">
        <v>8</v>
      </c>
      <c r="B23" s="9" t="s">
        <v>468</v>
      </c>
      <c r="C23" s="87">
        <v>0.613</v>
      </c>
      <c r="D23" s="1" t="s">
        <v>389</v>
      </c>
      <c r="E23" s="1"/>
    </row>
    <row r="24" spans="1:5" ht="15.75">
      <c r="A24" s="1">
        <v>9</v>
      </c>
      <c r="B24" s="9" t="s">
        <v>473</v>
      </c>
      <c r="C24" s="87">
        <v>5.556</v>
      </c>
      <c r="D24" s="1" t="s">
        <v>87</v>
      </c>
      <c r="E24" s="1"/>
    </row>
    <row r="25" spans="1:5" ht="15.75">
      <c r="A25" s="1"/>
      <c r="B25" s="4" t="s">
        <v>476</v>
      </c>
      <c r="C25" s="88"/>
      <c r="D25" s="1"/>
      <c r="E25" s="1"/>
    </row>
    <row r="26" spans="1:5" ht="15.75">
      <c r="A26" s="1">
        <v>10</v>
      </c>
      <c r="B26" s="9" t="s">
        <v>478</v>
      </c>
      <c r="C26" s="87">
        <v>8.508</v>
      </c>
      <c r="D26" s="1" t="s">
        <v>378</v>
      </c>
      <c r="E26" s="1"/>
    </row>
    <row r="27" spans="1:5" ht="15.75">
      <c r="A27" s="1">
        <v>11</v>
      </c>
      <c r="B27" s="9" t="s">
        <v>480</v>
      </c>
      <c r="C27" s="87">
        <v>0.006</v>
      </c>
      <c r="D27" s="1" t="s">
        <v>391</v>
      </c>
      <c r="E27" s="1"/>
    </row>
    <row r="28" spans="1:5" ht="15.75">
      <c r="A28" s="1">
        <v>12</v>
      </c>
      <c r="B28" s="9" t="s">
        <v>484</v>
      </c>
      <c r="C28" s="87">
        <v>19</v>
      </c>
      <c r="D28" s="1" t="s">
        <v>378</v>
      </c>
      <c r="E28" s="1"/>
    </row>
    <row r="29" spans="1:5" ht="15.75">
      <c r="A29" s="1">
        <v>13</v>
      </c>
      <c r="B29" s="9" t="s">
        <v>375</v>
      </c>
      <c r="C29" s="87">
        <v>10.5</v>
      </c>
      <c r="D29" s="1" t="s">
        <v>378</v>
      </c>
      <c r="E29" s="1"/>
    </row>
    <row r="30" spans="1:5" ht="15.75">
      <c r="A30" s="1"/>
      <c r="B30" s="4" t="s">
        <v>37</v>
      </c>
      <c r="C30" s="88"/>
      <c r="D30" s="1"/>
      <c r="E30" s="1"/>
    </row>
    <row r="31" spans="1:5" ht="31.5">
      <c r="A31" s="1">
        <v>14</v>
      </c>
      <c r="B31" s="9" t="s">
        <v>491</v>
      </c>
      <c r="C31" s="87">
        <v>0.4</v>
      </c>
      <c r="D31" s="1" t="s">
        <v>390</v>
      </c>
      <c r="E31" s="1"/>
    </row>
    <row r="32" spans="1:5" ht="31.5">
      <c r="A32" s="1">
        <v>15</v>
      </c>
      <c r="B32" s="9" t="s">
        <v>492</v>
      </c>
      <c r="C32" s="87">
        <v>0.03</v>
      </c>
      <c r="D32" s="1" t="s">
        <v>393</v>
      </c>
      <c r="E32" s="1"/>
    </row>
    <row r="33" spans="1:5" ht="31.5">
      <c r="A33" s="1">
        <v>16</v>
      </c>
      <c r="B33" s="9" t="s">
        <v>493</v>
      </c>
      <c r="C33" s="87">
        <v>0.03</v>
      </c>
      <c r="D33" s="1" t="s">
        <v>393</v>
      </c>
      <c r="E33" s="1"/>
    </row>
    <row r="34" spans="1:5" ht="31.5">
      <c r="A34" s="1">
        <v>17</v>
      </c>
      <c r="B34" s="9" t="s">
        <v>494</v>
      </c>
      <c r="C34" s="87">
        <v>0.06</v>
      </c>
      <c r="D34" s="1" t="s">
        <v>393</v>
      </c>
      <c r="E34" s="1"/>
    </row>
    <row r="35" spans="1:5" s="49" customFormat="1" ht="15.75">
      <c r="A35" s="4" t="s">
        <v>453</v>
      </c>
      <c r="B35" s="4" t="s">
        <v>398</v>
      </c>
      <c r="C35" s="88"/>
      <c r="D35" s="4"/>
      <c r="E35" s="4"/>
    </row>
    <row r="36" spans="1:5" ht="15.75">
      <c r="A36" s="1"/>
      <c r="B36" s="4" t="s">
        <v>458</v>
      </c>
      <c r="C36" s="88"/>
      <c r="D36" s="1"/>
      <c r="E36" s="1"/>
    </row>
    <row r="37" spans="1:5" ht="31.5">
      <c r="A37" s="1">
        <v>1</v>
      </c>
      <c r="B37" s="1" t="s">
        <v>504</v>
      </c>
      <c r="C37" s="87">
        <v>2.3199</v>
      </c>
      <c r="D37" s="1" t="s">
        <v>88</v>
      </c>
      <c r="E37" s="1"/>
    </row>
    <row r="38" spans="1:5" ht="15.75">
      <c r="A38" s="1">
        <v>2</v>
      </c>
      <c r="B38" s="1" t="s">
        <v>502</v>
      </c>
      <c r="C38" s="87">
        <v>47.194</v>
      </c>
      <c r="D38" s="1" t="s">
        <v>440</v>
      </c>
      <c r="E38" s="1"/>
    </row>
    <row r="39" spans="1:5" ht="15.75">
      <c r="A39" s="1">
        <v>3</v>
      </c>
      <c r="B39" s="1" t="s">
        <v>503</v>
      </c>
      <c r="C39" s="87">
        <v>19.846</v>
      </c>
      <c r="D39" s="1" t="s">
        <v>89</v>
      </c>
      <c r="E39" s="1"/>
    </row>
    <row r="40" spans="1:5" ht="31.5">
      <c r="A40" s="1">
        <v>4</v>
      </c>
      <c r="B40" s="1" t="s">
        <v>505</v>
      </c>
      <c r="C40" s="87">
        <v>7.346</v>
      </c>
      <c r="D40" s="1" t="s">
        <v>155</v>
      </c>
      <c r="E40" s="1"/>
    </row>
    <row r="41" spans="1:5" ht="15.75">
      <c r="A41" s="1"/>
      <c r="B41" s="4" t="s">
        <v>476</v>
      </c>
      <c r="C41" s="88"/>
      <c r="D41" s="1"/>
      <c r="E41" s="1"/>
    </row>
    <row r="42" spans="1:5" ht="15.75">
      <c r="A42" s="1">
        <v>5</v>
      </c>
      <c r="B42" s="1" t="s">
        <v>501</v>
      </c>
      <c r="C42" s="87">
        <v>0.19</v>
      </c>
      <c r="D42" s="1" t="s">
        <v>155</v>
      </c>
      <c r="E42" s="1"/>
    </row>
    <row r="43" spans="1:5" ht="31.5">
      <c r="A43" s="1">
        <v>6</v>
      </c>
      <c r="B43" s="1" t="s">
        <v>504</v>
      </c>
      <c r="C43" s="87">
        <v>2.835</v>
      </c>
      <c r="D43" s="1" t="s">
        <v>88</v>
      </c>
      <c r="E43" s="1"/>
    </row>
    <row r="44" spans="1:5" ht="15.75">
      <c r="A44" s="1">
        <v>7</v>
      </c>
      <c r="B44" s="1" t="s">
        <v>507</v>
      </c>
      <c r="C44" s="87">
        <v>0.109</v>
      </c>
      <c r="D44" s="1" t="s">
        <v>156</v>
      </c>
      <c r="E44" s="1"/>
    </row>
    <row r="45" spans="1:5" s="49" customFormat="1" ht="15.75">
      <c r="A45" s="4" t="s">
        <v>454</v>
      </c>
      <c r="B45" s="4" t="s">
        <v>407</v>
      </c>
      <c r="C45" s="88"/>
      <c r="D45" s="4"/>
      <c r="E45" s="4"/>
    </row>
    <row r="46" spans="1:5" ht="15.75">
      <c r="A46" s="1"/>
      <c r="B46" s="4" t="s">
        <v>476</v>
      </c>
      <c r="C46" s="88"/>
      <c r="D46" s="1"/>
      <c r="E46" s="1"/>
    </row>
    <row r="47" spans="1:5" ht="31.5">
      <c r="A47" s="1">
        <v>1</v>
      </c>
      <c r="B47" s="9" t="s">
        <v>515</v>
      </c>
      <c r="C47" s="87">
        <v>3.18</v>
      </c>
      <c r="D47" s="1" t="s">
        <v>157</v>
      </c>
      <c r="E47" s="1"/>
    </row>
    <row r="48" spans="1:5" ht="47.25">
      <c r="A48" s="1">
        <v>2</v>
      </c>
      <c r="B48" s="9" t="s">
        <v>516</v>
      </c>
      <c r="C48" s="87">
        <v>0.2</v>
      </c>
      <c r="D48" s="1" t="s">
        <v>157</v>
      </c>
      <c r="E48" s="1"/>
    </row>
    <row r="49" spans="1:5" ht="31.5">
      <c r="A49" s="1">
        <v>3</v>
      </c>
      <c r="B49" s="9" t="s">
        <v>517</v>
      </c>
      <c r="C49" s="87">
        <v>0.08</v>
      </c>
      <c r="D49" s="1" t="s">
        <v>584</v>
      </c>
      <c r="E49" s="1"/>
    </row>
    <row r="50" spans="1:5" ht="15.75">
      <c r="A50" s="1">
        <v>4</v>
      </c>
      <c r="B50" s="9" t="s">
        <v>519</v>
      </c>
      <c r="C50" s="87">
        <v>15</v>
      </c>
      <c r="D50" s="1" t="s">
        <v>584</v>
      </c>
      <c r="E50" s="1"/>
    </row>
    <row r="51" spans="1:5" ht="31.5">
      <c r="A51" s="1">
        <v>5</v>
      </c>
      <c r="B51" s="9" t="s">
        <v>520</v>
      </c>
      <c r="C51" s="87">
        <v>0.6</v>
      </c>
      <c r="D51" s="1" t="s">
        <v>158</v>
      </c>
      <c r="E51" s="1"/>
    </row>
    <row r="52" spans="1:5" ht="31.5">
      <c r="A52" s="1">
        <v>6</v>
      </c>
      <c r="B52" s="9" t="s">
        <v>523</v>
      </c>
      <c r="C52" s="87">
        <v>0.76</v>
      </c>
      <c r="D52" s="1" t="s">
        <v>159</v>
      </c>
      <c r="E52" s="1"/>
    </row>
    <row r="53" spans="1:5" ht="31.5">
      <c r="A53" s="1">
        <v>7</v>
      </c>
      <c r="B53" s="9" t="s">
        <v>525</v>
      </c>
      <c r="C53" s="87">
        <v>1.1</v>
      </c>
      <c r="D53" s="1" t="s">
        <v>159</v>
      </c>
      <c r="E53" s="1"/>
    </row>
    <row r="54" spans="1:5" ht="15.75">
      <c r="A54" s="1">
        <v>8</v>
      </c>
      <c r="B54" s="9" t="s">
        <v>41</v>
      </c>
      <c r="C54" s="87">
        <v>0.024</v>
      </c>
      <c r="D54" s="1" t="s">
        <v>156</v>
      </c>
      <c r="E54" s="1"/>
    </row>
    <row r="55" spans="1:5" ht="15.75">
      <c r="A55" s="1">
        <v>9</v>
      </c>
      <c r="B55" s="9" t="s">
        <v>40</v>
      </c>
      <c r="C55" s="87">
        <v>0.45</v>
      </c>
      <c r="D55" s="1" t="s">
        <v>158</v>
      </c>
      <c r="E55" s="1"/>
    </row>
    <row r="56" spans="1:5" ht="15.75">
      <c r="A56" s="1"/>
      <c r="B56" s="4" t="s">
        <v>37</v>
      </c>
      <c r="C56" s="88"/>
      <c r="D56" s="1"/>
      <c r="E56" s="1"/>
    </row>
    <row r="57" spans="1:5" ht="15.75">
      <c r="A57" s="1">
        <v>10</v>
      </c>
      <c r="B57" s="9" t="s">
        <v>528</v>
      </c>
      <c r="C57" s="87">
        <v>0.44</v>
      </c>
      <c r="D57" s="1" t="s">
        <v>158</v>
      </c>
      <c r="E57" s="1"/>
    </row>
    <row r="58" spans="1:5" ht="15.75">
      <c r="A58" s="1">
        <v>11</v>
      </c>
      <c r="B58" s="9" t="s">
        <v>529</v>
      </c>
      <c r="C58" s="87">
        <v>5.5</v>
      </c>
      <c r="D58" s="1" t="s">
        <v>160</v>
      </c>
      <c r="E58" s="1"/>
    </row>
    <row r="59" spans="1:5" ht="31.5">
      <c r="A59" s="1">
        <v>12</v>
      </c>
      <c r="B59" s="9" t="s">
        <v>530</v>
      </c>
      <c r="C59" s="87">
        <v>3.5</v>
      </c>
      <c r="D59" s="1" t="s">
        <v>161</v>
      </c>
      <c r="E59" s="1"/>
    </row>
    <row r="60" spans="1:5" ht="31.5">
      <c r="A60" s="1">
        <v>13</v>
      </c>
      <c r="B60" s="9" t="s">
        <v>531</v>
      </c>
      <c r="C60" s="87">
        <v>0.3</v>
      </c>
      <c r="D60" s="1" t="s">
        <v>162</v>
      </c>
      <c r="E60" s="1"/>
    </row>
    <row r="61" spans="1:5" ht="15.75">
      <c r="A61" s="1">
        <v>14</v>
      </c>
      <c r="B61" s="9" t="s">
        <v>44</v>
      </c>
      <c r="C61" s="87">
        <v>0.4</v>
      </c>
      <c r="D61" s="1" t="s">
        <v>162</v>
      </c>
      <c r="E61" s="1"/>
    </row>
    <row r="62" spans="1:5" ht="31.5">
      <c r="A62" s="1">
        <v>15</v>
      </c>
      <c r="B62" s="9" t="s">
        <v>532</v>
      </c>
      <c r="C62" s="87">
        <v>0.6</v>
      </c>
      <c r="D62" s="1" t="s">
        <v>162</v>
      </c>
      <c r="E62" s="1"/>
    </row>
    <row r="63" spans="1:5" ht="15.75">
      <c r="A63" s="1">
        <v>16</v>
      </c>
      <c r="B63" s="9" t="s">
        <v>526</v>
      </c>
      <c r="C63" s="87">
        <v>1</v>
      </c>
      <c r="D63" s="1" t="s">
        <v>162</v>
      </c>
      <c r="E63" s="1"/>
    </row>
    <row r="64" spans="1:5" ht="15.75">
      <c r="A64" s="1">
        <v>17</v>
      </c>
      <c r="B64" s="9" t="s">
        <v>533</v>
      </c>
      <c r="C64" s="87">
        <v>1</v>
      </c>
      <c r="D64" s="1" t="s">
        <v>163</v>
      </c>
      <c r="E64" s="1"/>
    </row>
    <row r="65" spans="1:5" ht="15.75">
      <c r="A65" s="1">
        <v>18</v>
      </c>
      <c r="B65" s="9" t="s">
        <v>534</v>
      </c>
      <c r="C65" s="87">
        <v>0.2</v>
      </c>
      <c r="D65" s="1" t="s">
        <v>164</v>
      </c>
      <c r="E65" s="1"/>
    </row>
    <row r="66" spans="1:5" s="49" customFormat="1" ht="15.75">
      <c r="A66" s="4" t="s">
        <v>455</v>
      </c>
      <c r="B66" s="4" t="s">
        <v>408</v>
      </c>
      <c r="C66" s="88"/>
      <c r="D66" s="4"/>
      <c r="E66" s="4"/>
    </row>
    <row r="67" spans="1:5" ht="15.75">
      <c r="A67" s="1"/>
      <c r="B67" s="4" t="s">
        <v>476</v>
      </c>
      <c r="C67" s="88"/>
      <c r="D67" s="1"/>
      <c r="E67" s="1"/>
    </row>
    <row r="68" spans="1:5" s="76" customFormat="1" ht="31.5">
      <c r="A68" s="1">
        <v>1</v>
      </c>
      <c r="B68" s="9" t="s">
        <v>541</v>
      </c>
      <c r="C68" s="87">
        <v>2.208</v>
      </c>
      <c r="D68" s="1" t="s">
        <v>119</v>
      </c>
      <c r="E68" s="1"/>
    </row>
    <row r="69" spans="1:5" s="17" customFormat="1" ht="31.5">
      <c r="A69" s="1">
        <v>2</v>
      </c>
      <c r="B69" s="9" t="s">
        <v>536</v>
      </c>
      <c r="C69" s="87">
        <v>1.22</v>
      </c>
      <c r="D69" s="1" t="s">
        <v>165</v>
      </c>
      <c r="E69" s="1"/>
    </row>
    <row r="70" spans="1:5" s="17" customFormat="1" ht="15.75">
      <c r="A70" s="1">
        <v>3</v>
      </c>
      <c r="B70" s="9" t="s">
        <v>538</v>
      </c>
      <c r="C70" s="87">
        <v>1.717</v>
      </c>
      <c r="D70" s="1" t="s">
        <v>166</v>
      </c>
      <c r="E70" s="1"/>
    </row>
    <row r="71" spans="1:5" s="76" customFormat="1" ht="31.5">
      <c r="A71" s="1">
        <v>4</v>
      </c>
      <c r="B71" s="9" t="s">
        <v>542</v>
      </c>
      <c r="C71" s="87">
        <v>12.134</v>
      </c>
      <c r="D71" s="1" t="s">
        <v>167</v>
      </c>
      <c r="E71" s="1"/>
    </row>
    <row r="72" spans="1:5" ht="15.75">
      <c r="A72" s="1">
        <v>5</v>
      </c>
      <c r="B72" s="9" t="s">
        <v>543</v>
      </c>
      <c r="C72" s="87">
        <v>0.06</v>
      </c>
      <c r="D72" s="1" t="s">
        <v>589</v>
      </c>
      <c r="E72" s="1"/>
    </row>
    <row r="73" spans="1:5" ht="15.75">
      <c r="A73" s="1">
        <v>6</v>
      </c>
      <c r="B73" s="9" t="s">
        <v>544</v>
      </c>
      <c r="C73" s="87">
        <v>1.47</v>
      </c>
      <c r="D73" s="1" t="s">
        <v>168</v>
      </c>
      <c r="E73" s="1"/>
    </row>
    <row r="74" spans="1:5" ht="15.75">
      <c r="A74" s="1">
        <v>7</v>
      </c>
      <c r="B74" s="9" t="s">
        <v>33</v>
      </c>
      <c r="C74" s="87">
        <v>0.25</v>
      </c>
      <c r="D74" s="1" t="s">
        <v>169</v>
      </c>
      <c r="E74" s="1"/>
    </row>
    <row r="75" spans="1:5" ht="15.75">
      <c r="A75" s="1">
        <v>8</v>
      </c>
      <c r="B75" s="9" t="s">
        <v>545</v>
      </c>
      <c r="C75" s="87">
        <v>0.21</v>
      </c>
      <c r="D75" s="1" t="s">
        <v>170</v>
      </c>
      <c r="E75" s="1"/>
    </row>
    <row r="76" spans="1:5" ht="15.75">
      <c r="A76" s="1">
        <v>9</v>
      </c>
      <c r="B76" s="9" t="s">
        <v>546</v>
      </c>
      <c r="C76" s="87">
        <v>0.3</v>
      </c>
      <c r="D76" s="1" t="s">
        <v>171</v>
      </c>
      <c r="E76" s="1"/>
    </row>
    <row r="77" spans="1:5" ht="15.75">
      <c r="A77" s="1">
        <v>10</v>
      </c>
      <c r="B77" s="9" t="s">
        <v>550</v>
      </c>
      <c r="C77" s="87">
        <v>0.75</v>
      </c>
      <c r="D77" s="1" t="s">
        <v>119</v>
      </c>
      <c r="E77" s="1"/>
    </row>
    <row r="78" spans="1:5" s="69" customFormat="1" ht="47.25">
      <c r="A78" s="1">
        <v>11</v>
      </c>
      <c r="B78" s="22" t="s">
        <v>539</v>
      </c>
      <c r="C78" s="87">
        <v>34.85</v>
      </c>
      <c r="D78" s="6" t="s">
        <v>172</v>
      </c>
      <c r="E78" s="48"/>
    </row>
    <row r="79" spans="1:5" ht="15.75">
      <c r="A79" s="1">
        <v>12</v>
      </c>
      <c r="B79" s="9" t="s">
        <v>552</v>
      </c>
      <c r="C79" s="87">
        <v>1</v>
      </c>
      <c r="D79" s="1" t="s">
        <v>174</v>
      </c>
      <c r="E79" s="1"/>
    </row>
    <row r="80" spans="1:5" ht="15.75">
      <c r="A80" s="1">
        <v>13</v>
      </c>
      <c r="B80" s="9" t="s">
        <v>553</v>
      </c>
      <c r="C80" s="87">
        <v>0.7</v>
      </c>
      <c r="D80" s="1" t="s">
        <v>173</v>
      </c>
      <c r="E80" s="1"/>
    </row>
    <row r="81" spans="1:5" ht="15.75">
      <c r="A81" s="1">
        <v>14</v>
      </c>
      <c r="B81" s="9" t="s">
        <v>555</v>
      </c>
      <c r="C81" s="87">
        <v>0.5</v>
      </c>
      <c r="D81" s="1" t="s">
        <v>589</v>
      </c>
      <c r="E81" s="1"/>
    </row>
    <row r="82" spans="1:5" s="69" customFormat="1" ht="15.75">
      <c r="A82" s="1">
        <v>15</v>
      </c>
      <c r="B82" s="22" t="s">
        <v>412</v>
      </c>
      <c r="C82" s="87">
        <v>0.04</v>
      </c>
      <c r="D82" s="6" t="s">
        <v>170</v>
      </c>
      <c r="E82" s="48"/>
    </row>
    <row r="83" spans="1:5" s="49" customFormat="1" ht="15.75">
      <c r="A83" s="4" t="s">
        <v>456</v>
      </c>
      <c r="B83" s="4" t="s">
        <v>438</v>
      </c>
      <c r="C83" s="88"/>
      <c r="D83" s="4"/>
      <c r="E83" s="4"/>
    </row>
    <row r="84" spans="1:5" s="17" customFormat="1" ht="15.75">
      <c r="A84" s="21"/>
      <c r="B84" s="4" t="s">
        <v>476</v>
      </c>
      <c r="C84" s="87">
        <v>0</v>
      </c>
      <c r="D84" s="47"/>
      <c r="E84" s="1"/>
    </row>
    <row r="85" spans="1:5" s="17" customFormat="1" ht="15.75">
      <c r="A85" s="21">
        <v>1</v>
      </c>
      <c r="B85" s="9" t="s">
        <v>560</v>
      </c>
      <c r="C85" s="87">
        <v>0.17</v>
      </c>
      <c r="D85" s="16" t="s">
        <v>175</v>
      </c>
      <c r="E85" s="1"/>
    </row>
    <row r="86" spans="1:5" s="49" customFormat="1" ht="15.75">
      <c r="A86" s="4" t="s">
        <v>457</v>
      </c>
      <c r="B86" s="4" t="s">
        <v>441</v>
      </c>
      <c r="C86" s="88"/>
      <c r="D86" s="4"/>
      <c r="E86" s="4"/>
    </row>
    <row r="87" spans="1:5" ht="15.75">
      <c r="A87" s="4"/>
      <c r="B87" s="4" t="s">
        <v>458</v>
      </c>
      <c r="C87" s="88"/>
      <c r="D87" s="1"/>
      <c r="E87" s="1"/>
    </row>
    <row r="88" spans="1:5" ht="31.5">
      <c r="A88" s="1">
        <v>1</v>
      </c>
      <c r="B88" s="77" t="s">
        <v>564</v>
      </c>
      <c r="C88" s="99">
        <v>0.56</v>
      </c>
      <c r="D88" s="132" t="s">
        <v>176</v>
      </c>
      <c r="E88" s="1"/>
    </row>
    <row r="89" spans="1:5" ht="31.5">
      <c r="A89" s="1">
        <v>2</v>
      </c>
      <c r="B89" s="77" t="s">
        <v>177</v>
      </c>
      <c r="C89" s="99">
        <v>0.03</v>
      </c>
      <c r="D89" s="19" t="s">
        <v>178</v>
      </c>
      <c r="E89" s="1"/>
    </row>
    <row r="90" spans="1:5" ht="31.5">
      <c r="A90" s="1">
        <v>3</v>
      </c>
      <c r="B90" s="77" t="s">
        <v>565</v>
      </c>
      <c r="C90" s="99">
        <v>2.97</v>
      </c>
      <c r="D90" s="19" t="s">
        <v>179</v>
      </c>
      <c r="E90" s="1"/>
    </row>
    <row r="91" spans="1:5" ht="31.5">
      <c r="A91" s="1">
        <v>4</v>
      </c>
      <c r="B91" s="77" t="s">
        <v>566</v>
      </c>
      <c r="C91" s="99">
        <v>56.06</v>
      </c>
      <c r="D91" s="19" t="s">
        <v>185</v>
      </c>
      <c r="E91" s="1"/>
    </row>
    <row r="92" spans="1:5" ht="31.5">
      <c r="A92" s="1">
        <v>5</v>
      </c>
      <c r="B92" s="77" t="s">
        <v>567</v>
      </c>
      <c r="C92" s="99">
        <v>0.048</v>
      </c>
      <c r="D92" s="132" t="s">
        <v>178</v>
      </c>
      <c r="E92" s="1"/>
    </row>
    <row r="93" spans="1:5" ht="15.75">
      <c r="A93" s="4"/>
      <c r="B93" s="4" t="s">
        <v>476</v>
      </c>
      <c r="C93" s="88"/>
      <c r="D93" s="1"/>
      <c r="E93" s="1"/>
    </row>
    <row r="94" spans="1:5" ht="15.75">
      <c r="A94" s="1">
        <v>6</v>
      </c>
      <c r="B94" s="7" t="s">
        <v>568</v>
      </c>
      <c r="C94" s="87">
        <v>7.61</v>
      </c>
      <c r="D94" s="1" t="s">
        <v>178</v>
      </c>
      <c r="E94" s="1"/>
    </row>
    <row r="95" spans="1:5" ht="31.5">
      <c r="A95" s="1">
        <v>7</v>
      </c>
      <c r="B95" s="7" t="s">
        <v>569</v>
      </c>
      <c r="C95" s="87">
        <v>0.239</v>
      </c>
      <c r="D95" s="19" t="s">
        <v>179</v>
      </c>
      <c r="E95" s="9"/>
    </row>
    <row r="96" spans="1:5" ht="31.5">
      <c r="A96" s="1">
        <v>8</v>
      </c>
      <c r="B96" s="7" t="s">
        <v>570</v>
      </c>
      <c r="C96" s="87">
        <v>0.236</v>
      </c>
      <c r="D96" s="19" t="s">
        <v>180</v>
      </c>
      <c r="E96" s="9"/>
    </row>
    <row r="97" spans="1:5" ht="15.75">
      <c r="A97" s="1">
        <v>9</v>
      </c>
      <c r="B97" s="7" t="s">
        <v>571</v>
      </c>
      <c r="C97" s="87">
        <v>0.28</v>
      </c>
      <c r="D97" s="19" t="s">
        <v>182</v>
      </c>
      <c r="E97" s="9"/>
    </row>
    <row r="98" spans="1:5" ht="31.5">
      <c r="A98" s="1">
        <v>10</v>
      </c>
      <c r="B98" s="7" t="s">
        <v>572</v>
      </c>
      <c r="C98" s="87">
        <v>0.232</v>
      </c>
      <c r="D98" s="19" t="s">
        <v>183</v>
      </c>
      <c r="E98" s="9"/>
    </row>
    <row r="99" spans="1:5" ht="31.5">
      <c r="A99" s="1">
        <v>11</v>
      </c>
      <c r="B99" s="7" t="s">
        <v>573</v>
      </c>
      <c r="C99" s="87">
        <v>19</v>
      </c>
      <c r="D99" s="19" t="s">
        <v>184</v>
      </c>
      <c r="E99" s="9"/>
    </row>
    <row r="100" spans="1:5" ht="31.5">
      <c r="A100" s="1">
        <v>12</v>
      </c>
      <c r="B100" s="7" t="s">
        <v>574</v>
      </c>
      <c r="C100" s="87">
        <v>0.22</v>
      </c>
      <c r="D100" s="19" t="s">
        <v>184</v>
      </c>
      <c r="E100" s="9"/>
    </row>
    <row r="101" spans="1:5" ht="15.75">
      <c r="A101" s="1">
        <v>13</v>
      </c>
      <c r="B101" s="7" t="s">
        <v>575</v>
      </c>
      <c r="C101" s="87">
        <v>161.5</v>
      </c>
      <c r="D101" s="19" t="s">
        <v>186</v>
      </c>
      <c r="E101" s="38"/>
    </row>
    <row r="102" spans="1:5" ht="31.5">
      <c r="A102" s="1">
        <v>14</v>
      </c>
      <c r="B102" s="7" t="s">
        <v>579</v>
      </c>
      <c r="C102" s="87">
        <v>0.25</v>
      </c>
      <c r="D102" s="19" t="s">
        <v>182</v>
      </c>
      <c r="E102" s="9"/>
    </row>
    <row r="103" spans="1:5" ht="15.75">
      <c r="A103" s="1">
        <v>15</v>
      </c>
      <c r="B103" s="7" t="s">
        <v>580</v>
      </c>
      <c r="C103" s="87">
        <v>0.299</v>
      </c>
      <c r="D103" s="19" t="s">
        <v>182</v>
      </c>
      <c r="E103" s="1"/>
    </row>
    <row r="104" spans="1:5" s="49" customFormat="1" ht="15.75">
      <c r="A104" s="4"/>
      <c r="B104" s="4" t="s">
        <v>37</v>
      </c>
      <c r="C104" s="88"/>
      <c r="D104" s="23"/>
      <c r="E104" s="4"/>
    </row>
    <row r="105" spans="1:5" ht="15.75">
      <c r="A105" s="1">
        <v>16</v>
      </c>
      <c r="B105" s="7" t="s">
        <v>581</v>
      </c>
      <c r="C105" s="87">
        <v>0.6</v>
      </c>
      <c r="D105" s="19" t="s">
        <v>187</v>
      </c>
      <c r="E105" s="1"/>
    </row>
    <row r="106" spans="1:5" s="49" customFormat="1" ht="15.75">
      <c r="A106" s="4" t="s">
        <v>591</v>
      </c>
      <c r="B106" s="4" t="s">
        <v>590</v>
      </c>
      <c r="C106" s="88"/>
      <c r="D106" s="4"/>
      <c r="E106" s="4"/>
    </row>
    <row r="107" spans="1:5" s="49" customFormat="1" ht="15.75">
      <c r="A107" s="4"/>
      <c r="B107" s="4" t="s">
        <v>458</v>
      </c>
      <c r="C107" s="88"/>
      <c r="D107" s="4"/>
      <c r="E107" s="4"/>
    </row>
    <row r="108" spans="1:5" s="17" customFormat="1" ht="31.5">
      <c r="A108" s="21">
        <v>1</v>
      </c>
      <c r="B108" s="7" t="s">
        <v>636</v>
      </c>
      <c r="C108" s="87">
        <v>0.805</v>
      </c>
      <c r="D108" s="47" t="s">
        <v>188</v>
      </c>
      <c r="E108" s="7"/>
    </row>
    <row r="109" spans="1:5" s="17" customFormat="1" ht="15.75">
      <c r="A109" s="21"/>
      <c r="B109" s="4" t="s">
        <v>476</v>
      </c>
      <c r="C109" s="87"/>
      <c r="D109" s="47"/>
      <c r="E109" s="7"/>
    </row>
    <row r="110" spans="1:5" s="17" customFormat="1" ht="15.75">
      <c r="A110" s="21">
        <v>2</v>
      </c>
      <c r="B110" s="7" t="s">
        <v>637</v>
      </c>
      <c r="C110" s="87">
        <v>0.012</v>
      </c>
      <c r="D110" s="47" t="s">
        <v>189</v>
      </c>
      <c r="E110" s="7"/>
    </row>
    <row r="111" spans="1:5" s="17" customFormat="1" ht="15.75">
      <c r="A111" s="21">
        <v>3</v>
      </c>
      <c r="B111" s="7" t="s">
        <v>639</v>
      </c>
      <c r="C111" s="87">
        <v>1.2</v>
      </c>
      <c r="D111" s="47" t="s">
        <v>190</v>
      </c>
      <c r="E111" s="7"/>
    </row>
    <row r="112" spans="1:5" s="17" customFormat="1" ht="15.75">
      <c r="A112" s="21"/>
      <c r="B112" s="4" t="s">
        <v>37</v>
      </c>
      <c r="C112" s="87"/>
      <c r="D112" s="47"/>
      <c r="E112" s="7"/>
    </row>
    <row r="113" spans="1:5" s="17" customFormat="1" ht="63">
      <c r="A113" s="21">
        <v>4</v>
      </c>
      <c r="B113" s="7" t="s">
        <v>640</v>
      </c>
      <c r="C113" s="87">
        <v>2.8</v>
      </c>
      <c r="D113" s="47" t="s">
        <v>191</v>
      </c>
      <c r="E113" s="7"/>
    </row>
    <row r="114" spans="1:5" s="49" customFormat="1" ht="15.75">
      <c r="A114" s="4" t="s">
        <v>642</v>
      </c>
      <c r="B114" s="4" t="s">
        <v>641</v>
      </c>
      <c r="C114" s="88"/>
      <c r="D114" s="4"/>
      <c r="E114" s="4"/>
    </row>
    <row r="115" spans="1:5" s="17" customFormat="1" ht="15.75">
      <c r="A115" s="21"/>
      <c r="B115" s="4" t="s">
        <v>458</v>
      </c>
      <c r="C115" s="87"/>
      <c r="D115" s="47"/>
      <c r="E115" s="7"/>
    </row>
    <row r="116" spans="1:5" s="75" customFormat="1" ht="31.5">
      <c r="A116" s="70">
        <v>1</v>
      </c>
      <c r="B116" s="74" t="s">
        <v>45</v>
      </c>
      <c r="C116" s="95">
        <v>72.4</v>
      </c>
      <c r="D116" s="70" t="s">
        <v>670</v>
      </c>
      <c r="E116" s="70"/>
    </row>
    <row r="117" spans="1:5" s="75" customFormat="1" ht="31.5">
      <c r="A117" s="70">
        <v>2</v>
      </c>
      <c r="B117" s="74" t="s">
        <v>46</v>
      </c>
      <c r="C117" s="95">
        <v>92.3619</v>
      </c>
      <c r="D117" s="70" t="s">
        <v>685</v>
      </c>
      <c r="E117" s="70"/>
    </row>
    <row r="118" spans="1:5" s="75" customFormat="1" ht="15.75">
      <c r="A118" s="70">
        <v>3</v>
      </c>
      <c r="B118" s="74" t="s">
        <v>50</v>
      </c>
      <c r="C118" s="95">
        <v>412</v>
      </c>
      <c r="D118" s="70" t="s">
        <v>199</v>
      </c>
      <c r="E118" s="70"/>
    </row>
    <row r="119" spans="1:5" s="75" customFormat="1" ht="15.75">
      <c r="A119" s="70">
        <v>4</v>
      </c>
      <c r="B119" s="74" t="s">
        <v>51</v>
      </c>
      <c r="C119" s="95">
        <v>230.1</v>
      </c>
      <c r="D119" s="70" t="s">
        <v>199</v>
      </c>
      <c r="E119" s="70"/>
    </row>
    <row r="120" spans="1:5" s="75" customFormat="1" ht="15.75">
      <c r="A120" s="70">
        <v>5</v>
      </c>
      <c r="B120" s="74" t="s">
        <v>52</v>
      </c>
      <c r="C120" s="95">
        <v>229.3</v>
      </c>
      <c r="D120" s="70" t="s">
        <v>665</v>
      </c>
      <c r="E120" s="70"/>
    </row>
    <row r="121" spans="1:5" s="75" customFormat="1" ht="31.5">
      <c r="A121" s="70">
        <v>6</v>
      </c>
      <c r="B121" s="74" t="s">
        <v>57</v>
      </c>
      <c r="C121" s="95">
        <v>38.28143</v>
      </c>
      <c r="D121" s="70" t="s">
        <v>200</v>
      </c>
      <c r="E121" s="70"/>
    </row>
    <row r="122" spans="1:5" s="75" customFormat="1" ht="31.5">
      <c r="A122" s="70">
        <v>7</v>
      </c>
      <c r="B122" s="74" t="s">
        <v>59</v>
      </c>
      <c r="C122" s="95">
        <v>62</v>
      </c>
      <c r="D122" s="70" t="s">
        <v>685</v>
      </c>
      <c r="E122" s="70"/>
    </row>
    <row r="123" spans="1:5" s="75" customFormat="1" ht="15.75">
      <c r="A123" s="70">
        <v>8</v>
      </c>
      <c r="B123" s="74" t="s">
        <v>66</v>
      </c>
      <c r="C123" s="95">
        <v>24.34</v>
      </c>
      <c r="D123" s="70" t="s">
        <v>713</v>
      </c>
      <c r="E123" s="70"/>
    </row>
    <row r="124" spans="1:5" s="75" customFormat="1" ht="15.75">
      <c r="A124" s="70">
        <v>9</v>
      </c>
      <c r="B124" s="74" t="s">
        <v>67</v>
      </c>
      <c r="C124" s="95">
        <v>4.33</v>
      </c>
      <c r="D124" s="70" t="s">
        <v>669</v>
      </c>
      <c r="E124" s="70"/>
    </row>
    <row r="125" spans="1:5" s="75" customFormat="1" ht="15.75">
      <c r="A125" s="70">
        <v>10</v>
      </c>
      <c r="B125" s="74" t="s">
        <v>68</v>
      </c>
      <c r="C125" s="95">
        <v>13.53</v>
      </c>
      <c r="D125" s="70" t="s">
        <v>670</v>
      </c>
      <c r="E125" s="70"/>
    </row>
    <row r="126" spans="1:5" s="75" customFormat="1" ht="15.75">
      <c r="A126" s="70">
        <v>11</v>
      </c>
      <c r="B126" s="74" t="s">
        <v>680</v>
      </c>
      <c r="C126" s="95">
        <v>1.1</v>
      </c>
      <c r="D126" s="70" t="s">
        <v>670</v>
      </c>
      <c r="E126" s="70"/>
    </row>
    <row r="127" spans="1:5" s="75" customFormat="1" ht="15.75">
      <c r="A127" s="70">
        <v>12</v>
      </c>
      <c r="B127" s="74" t="s">
        <v>682</v>
      </c>
      <c r="C127" s="95">
        <v>4.6</v>
      </c>
      <c r="D127" s="70" t="s">
        <v>670</v>
      </c>
      <c r="E127" s="70"/>
    </row>
    <row r="128" spans="1:5" s="75" customFormat="1" ht="31.5">
      <c r="A128" s="70">
        <v>13</v>
      </c>
      <c r="B128" s="74" t="s">
        <v>60</v>
      </c>
      <c r="C128" s="95">
        <v>15</v>
      </c>
      <c r="D128" s="70" t="s">
        <v>665</v>
      </c>
      <c r="E128" s="70"/>
    </row>
    <row r="129" spans="1:5" s="17" customFormat="1" ht="15.75">
      <c r="A129" s="21"/>
      <c r="B129" s="4" t="s">
        <v>476</v>
      </c>
      <c r="C129" s="87"/>
      <c r="D129" s="47"/>
      <c r="E129" s="7"/>
    </row>
    <row r="130" spans="1:5" s="72" customFormat="1" ht="15.75">
      <c r="A130" s="1">
        <v>14</v>
      </c>
      <c r="B130" s="71" t="s">
        <v>61</v>
      </c>
      <c r="C130" s="100">
        <v>0.1</v>
      </c>
      <c r="D130" s="133" t="s">
        <v>672</v>
      </c>
      <c r="E130" s="73"/>
    </row>
    <row r="131" spans="1:5" s="72" customFormat="1" ht="15.75">
      <c r="A131" s="1">
        <v>15</v>
      </c>
      <c r="B131" s="71" t="s">
        <v>684</v>
      </c>
      <c r="C131" s="100">
        <v>0.5</v>
      </c>
      <c r="D131" s="133" t="s">
        <v>672</v>
      </c>
      <c r="E131" s="73"/>
    </row>
    <row r="132" spans="1:5" s="49" customFormat="1" ht="15.75">
      <c r="A132" s="4" t="s">
        <v>537</v>
      </c>
      <c r="B132" s="4" t="s">
        <v>674</v>
      </c>
      <c r="C132" s="88"/>
      <c r="D132" s="4"/>
      <c r="E132" s="4"/>
    </row>
    <row r="133" spans="1:5" s="17" customFormat="1" ht="15.75">
      <c r="A133" s="21"/>
      <c r="B133" s="4" t="s">
        <v>37</v>
      </c>
      <c r="C133" s="87"/>
      <c r="D133" s="47"/>
      <c r="E133" s="7"/>
    </row>
    <row r="134" spans="1:5" s="42" customFormat="1" ht="15.75">
      <c r="A134" s="1">
        <v>1</v>
      </c>
      <c r="B134" s="9" t="s">
        <v>736</v>
      </c>
      <c r="C134" s="87">
        <v>1.5</v>
      </c>
      <c r="D134" s="2" t="s">
        <v>670</v>
      </c>
      <c r="E134" s="2"/>
    </row>
    <row r="135" spans="1:5" s="83" customFormat="1" ht="15.75">
      <c r="A135" s="4">
        <f>A134+A131+A113+A105+A85+A82+A65+A44+A34+A13</f>
        <v>98</v>
      </c>
      <c r="B135" s="4" t="s">
        <v>715</v>
      </c>
      <c r="C135" s="88">
        <f>SUM(C9:C134)</f>
        <v>1723.6302299999995</v>
      </c>
      <c r="D135" s="23"/>
      <c r="E135" s="65"/>
    </row>
    <row r="136" spans="1:5" s="83" customFormat="1" ht="15.75">
      <c r="A136" s="4" t="s">
        <v>75</v>
      </c>
      <c r="B136" s="187" t="s">
        <v>74</v>
      </c>
      <c r="C136" s="187"/>
      <c r="D136" s="187"/>
      <c r="E136" s="187"/>
    </row>
    <row r="137" spans="1:5" ht="15.75">
      <c r="A137" s="4" t="s">
        <v>416</v>
      </c>
      <c r="B137" s="4" t="s">
        <v>361</v>
      </c>
      <c r="C137" s="88"/>
      <c r="D137" s="4"/>
      <c r="E137" s="4"/>
    </row>
    <row r="138" spans="1:5" ht="15.75">
      <c r="A138" s="4"/>
      <c r="B138" s="4" t="s">
        <v>476</v>
      </c>
      <c r="C138" s="88"/>
      <c r="D138" s="4"/>
      <c r="E138" s="4"/>
    </row>
    <row r="139" spans="1:5" ht="15.75">
      <c r="A139" s="1">
        <v>1</v>
      </c>
      <c r="B139" s="1" t="s">
        <v>347</v>
      </c>
      <c r="C139" s="87">
        <v>0.25</v>
      </c>
      <c r="D139" s="1" t="s">
        <v>354</v>
      </c>
      <c r="E139" s="1"/>
    </row>
    <row r="140" spans="1:5" ht="94.5">
      <c r="A140" s="1">
        <v>2</v>
      </c>
      <c r="B140" s="1" t="s">
        <v>342</v>
      </c>
      <c r="C140" s="87">
        <v>12.203</v>
      </c>
      <c r="D140" s="1" t="s">
        <v>201</v>
      </c>
      <c r="E140" s="1"/>
    </row>
    <row r="141" spans="1:5" ht="15.75">
      <c r="A141" s="1">
        <v>3</v>
      </c>
      <c r="B141" s="1" t="s">
        <v>343</v>
      </c>
      <c r="C141" s="87">
        <v>4.2</v>
      </c>
      <c r="D141" s="1" t="s">
        <v>353</v>
      </c>
      <c r="E141" s="1"/>
    </row>
    <row r="142" spans="1:5" ht="31.5">
      <c r="A142" s="1">
        <v>4</v>
      </c>
      <c r="B142" s="1" t="s">
        <v>345</v>
      </c>
      <c r="C142" s="87">
        <v>1.05</v>
      </c>
      <c r="D142" s="1" t="s">
        <v>353</v>
      </c>
      <c r="E142" s="1"/>
    </row>
    <row r="143" spans="1:5" ht="15.75">
      <c r="A143" s="4"/>
      <c r="B143" s="4" t="s">
        <v>37</v>
      </c>
      <c r="C143" s="88"/>
      <c r="D143" s="4"/>
      <c r="E143" s="4"/>
    </row>
    <row r="144" spans="1:5" ht="31.5">
      <c r="A144" s="1">
        <v>5</v>
      </c>
      <c r="B144" s="1" t="s">
        <v>34</v>
      </c>
      <c r="C144" s="87">
        <v>0.03</v>
      </c>
      <c r="D144" s="1" t="s">
        <v>202</v>
      </c>
      <c r="E144" s="1"/>
    </row>
    <row r="145" spans="1:5" ht="15.75">
      <c r="A145" s="1">
        <v>6</v>
      </c>
      <c r="B145" s="1" t="s">
        <v>350</v>
      </c>
      <c r="C145" s="87">
        <v>0.25</v>
      </c>
      <c r="D145" s="1" t="s">
        <v>351</v>
      </c>
      <c r="E145" s="1"/>
    </row>
    <row r="146" spans="1:5" s="49" customFormat="1" ht="15.75">
      <c r="A146" s="4" t="s">
        <v>430</v>
      </c>
      <c r="B146" s="4" t="s">
        <v>397</v>
      </c>
      <c r="C146" s="88"/>
      <c r="D146" s="4"/>
      <c r="E146" s="4"/>
    </row>
    <row r="147" spans="1:5" ht="15.75">
      <c r="A147" s="4"/>
      <c r="B147" s="4" t="s">
        <v>458</v>
      </c>
      <c r="C147" s="88"/>
      <c r="D147" s="4"/>
      <c r="E147" s="4"/>
    </row>
    <row r="148" spans="1:5" ht="31.5">
      <c r="A148" s="1">
        <v>1</v>
      </c>
      <c r="B148" s="9" t="s">
        <v>466</v>
      </c>
      <c r="C148" s="87">
        <v>5.407</v>
      </c>
      <c r="D148" s="1" t="s">
        <v>203</v>
      </c>
      <c r="E148" s="1"/>
    </row>
    <row r="149" spans="1:5" ht="31.5">
      <c r="A149" s="1">
        <v>2</v>
      </c>
      <c r="B149" s="9" t="s">
        <v>467</v>
      </c>
      <c r="C149" s="87">
        <v>3.973</v>
      </c>
      <c r="D149" s="1" t="s">
        <v>203</v>
      </c>
      <c r="E149" s="1"/>
    </row>
    <row r="150" spans="1:5" ht="15.75">
      <c r="A150" s="1">
        <v>3</v>
      </c>
      <c r="B150" s="9" t="s">
        <v>469</v>
      </c>
      <c r="C150" s="87">
        <v>4.609</v>
      </c>
      <c r="D150" s="1" t="s">
        <v>381</v>
      </c>
      <c r="E150" s="1"/>
    </row>
    <row r="151" spans="1:5" ht="15.75">
      <c r="A151" s="1">
        <v>4</v>
      </c>
      <c r="B151" s="9" t="s">
        <v>470</v>
      </c>
      <c r="C151" s="87">
        <v>33.944</v>
      </c>
      <c r="D151" s="1" t="s">
        <v>204</v>
      </c>
      <c r="E151" s="1"/>
    </row>
    <row r="152" spans="1:5" ht="15.75">
      <c r="A152" s="1">
        <v>5</v>
      </c>
      <c r="B152" s="9" t="s">
        <v>471</v>
      </c>
      <c r="C152" s="87">
        <v>1.239</v>
      </c>
      <c r="D152" s="1" t="s">
        <v>381</v>
      </c>
      <c r="E152" s="1"/>
    </row>
    <row r="153" spans="1:5" ht="31.5">
      <c r="A153" s="1">
        <v>6</v>
      </c>
      <c r="B153" s="9" t="s">
        <v>472</v>
      </c>
      <c r="C153" s="87">
        <v>2.721</v>
      </c>
      <c r="D153" s="1" t="s">
        <v>392</v>
      </c>
      <c r="E153" s="1"/>
    </row>
    <row r="154" spans="1:5" ht="31.5">
      <c r="A154" s="1">
        <v>7</v>
      </c>
      <c r="B154" s="9" t="s">
        <v>474</v>
      </c>
      <c r="C154" s="87">
        <v>0.309</v>
      </c>
      <c r="D154" s="1" t="s">
        <v>383</v>
      </c>
      <c r="E154" s="1"/>
    </row>
    <row r="155" spans="1:5" ht="31.5">
      <c r="A155" s="1">
        <v>8</v>
      </c>
      <c r="B155" s="9" t="s">
        <v>475</v>
      </c>
      <c r="C155" s="87">
        <v>0.003</v>
      </c>
      <c r="D155" s="1" t="s">
        <v>381</v>
      </c>
      <c r="E155" s="1"/>
    </row>
    <row r="156" spans="1:5" ht="15.75">
      <c r="A156" s="1"/>
      <c r="B156" s="4" t="s">
        <v>476</v>
      </c>
      <c r="C156" s="88"/>
      <c r="D156" s="1"/>
      <c r="E156" s="1"/>
    </row>
    <row r="157" spans="1:5" ht="15.75">
      <c r="A157" s="1">
        <v>9</v>
      </c>
      <c r="B157" s="9" t="s">
        <v>477</v>
      </c>
      <c r="C157" s="87">
        <v>15.683</v>
      </c>
      <c r="D157" s="1" t="s">
        <v>205</v>
      </c>
      <c r="E157" s="1"/>
    </row>
    <row r="158" spans="1:5" ht="15.75">
      <c r="A158" s="1">
        <v>10</v>
      </c>
      <c r="B158" s="9" t="s">
        <v>479</v>
      </c>
      <c r="C158" s="87">
        <v>3.973</v>
      </c>
      <c r="D158" s="1" t="s">
        <v>378</v>
      </c>
      <c r="E158" s="1"/>
    </row>
    <row r="159" spans="1:5" ht="47.25">
      <c r="A159" s="1">
        <v>11</v>
      </c>
      <c r="B159" s="9" t="s">
        <v>481</v>
      </c>
      <c r="C159" s="87">
        <v>7.488</v>
      </c>
      <c r="D159" s="1" t="s">
        <v>206</v>
      </c>
      <c r="E159" s="1"/>
    </row>
    <row r="160" spans="1:5" ht="31.5">
      <c r="A160" s="1">
        <v>12</v>
      </c>
      <c r="B160" s="9" t="s">
        <v>482</v>
      </c>
      <c r="C160" s="87">
        <v>3.36</v>
      </c>
      <c r="D160" s="1" t="s">
        <v>380</v>
      </c>
      <c r="E160" s="1"/>
    </row>
    <row r="161" spans="1:5" ht="47.25">
      <c r="A161" s="1">
        <v>13</v>
      </c>
      <c r="B161" s="9" t="s">
        <v>385</v>
      </c>
      <c r="C161" s="87">
        <v>119.54</v>
      </c>
      <c r="D161" s="1" t="s">
        <v>380</v>
      </c>
      <c r="E161" s="1"/>
    </row>
    <row r="162" spans="1:5" ht="31.5">
      <c r="A162" s="1">
        <v>14</v>
      </c>
      <c r="B162" s="9" t="s">
        <v>483</v>
      </c>
      <c r="C162" s="87">
        <v>1.5</v>
      </c>
      <c r="D162" s="1" t="s">
        <v>384</v>
      </c>
      <c r="E162" s="1"/>
    </row>
    <row r="163" spans="1:5" ht="15.75">
      <c r="A163" s="1">
        <v>15</v>
      </c>
      <c r="B163" s="9" t="s">
        <v>485</v>
      </c>
      <c r="C163" s="87">
        <v>0.105</v>
      </c>
      <c r="D163" s="1" t="s">
        <v>389</v>
      </c>
      <c r="E163" s="1"/>
    </row>
    <row r="164" spans="1:5" ht="15.75">
      <c r="A164" s="1">
        <v>16</v>
      </c>
      <c r="B164" s="9" t="s">
        <v>377</v>
      </c>
      <c r="C164" s="87">
        <v>0.142</v>
      </c>
      <c r="D164" s="1" t="s">
        <v>84</v>
      </c>
      <c r="E164" s="1"/>
    </row>
    <row r="165" spans="1:5" ht="15.75">
      <c r="A165" s="1"/>
      <c r="B165" s="4" t="s">
        <v>37</v>
      </c>
      <c r="C165" s="88"/>
      <c r="D165" s="1"/>
      <c r="E165" s="1"/>
    </row>
    <row r="166" spans="1:5" ht="31.5">
      <c r="A166" s="1">
        <v>17</v>
      </c>
      <c r="B166" s="9" t="s">
        <v>490</v>
      </c>
      <c r="C166" s="87">
        <v>0.4</v>
      </c>
      <c r="D166" s="1" t="s">
        <v>86</v>
      </c>
      <c r="E166" s="1"/>
    </row>
    <row r="167" spans="1:5" ht="15.75">
      <c r="A167" s="1">
        <v>18</v>
      </c>
      <c r="B167" s="9" t="s">
        <v>495</v>
      </c>
      <c r="C167" s="87">
        <v>0.05</v>
      </c>
      <c r="D167" s="1"/>
      <c r="E167" s="1"/>
    </row>
    <row r="168" spans="1:5" ht="15.75">
      <c r="A168" s="1">
        <v>19</v>
      </c>
      <c r="B168" s="9" t="s">
        <v>496</v>
      </c>
      <c r="C168" s="87">
        <v>0.05</v>
      </c>
      <c r="D168" s="1"/>
      <c r="E168" s="1"/>
    </row>
    <row r="169" spans="1:5" ht="31.5">
      <c r="A169" s="1">
        <v>20</v>
      </c>
      <c r="B169" s="9" t="s">
        <v>497</v>
      </c>
      <c r="C169" s="87">
        <v>0.3</v>
      </c>
      <c r="D169" s="1" t="s">
        <v>388</v>
      </c>
      <c r="E169" s="1"/>
    </row>
    <row r="170" spans="1:5" ht="15.75">
      <c r="A170" s="1">
        <v>21</v>
      </c>
      <c r="B170" s="9" t="s">
        <v>498</v>
      </c>
      <c r="C170" s="87">
        <v>1</v>
      </c>
      <c r="D170" s="1" t="s">
        <v>396</v>
      </c>
      <c r="E170" s="1"/>
    </row>
    <row r="171" spans="1:5" ht="15.75">
      <c r="A171" s="1">
        <v>22</v>
      </c>
      <c r="B171" s="9" t="s">
        <v>499</v>
      </c>
      <c r="C171" s="87">
        <v>0.3</v>
      </c>
      <c r="D171" s="1" t="s">
        <v>394</v>
      </c>
      <c r="E171" s="1"/>
    </row>
    <row r="172" spans="1:5" s="49" customFormat="1" ht="15.75">
      <c r="A172" s="4" t="s">
        <v>453</v>
      </c>
      <c r="B172" s="4" t="s">
        <v>398</v>
      </c>
      <c r="C172" s="88"/>
      <c r="D172" s="4"/>
      <c r="E172" s="4"/>
    </row>
    <row r="173" spans="1:5" ht="15.75">
      <c r="A173" s="1"/>
      <c r="B173" s="4" t="s">
        <v>458</v>
      </c>
      <c r="C173" s="88"/>
      <c r="D173" s="1"/>
      <c r="E173" s="1"/>
    </row>
    <row r="174" spans="1:5" ht="31.5">
      <c r="A174" s="1">
        <v>1</v>
      </c>
      <c r="B174" s="1" t="s">
        <v>509</v>
      </c>
      <c r="C174" s="87">
        <v>7.533</v>
      </c>
      <c r="D174" s="1" t="s">
        <v>155</v>
      </c>
      <c r="E174" s="1"/>
    </row>
    <row r="175" spans="1:5" ht="15.75">
      <c r="A175" s="1"/>
      <c r="B175" s="4" t="s">
        <v>476</v>
      </c>
      <c r="C175" s="88"/>
      <c r="D175" s="1"/>
      <c r="E175" s="1"/>
    </row>
    <row r="176" spans="1:5" ht="15.75">
      <c r="A176" s="1">
        <v>2</v>
      </c>
      <c r="B176" s="1" t="s">
        <v>506</v>
      </c>
      <c r="C176" s="87">
        <v>4.137</v>
      </c>
      <c r="D176" s="1" t="s">
        <v>219</v>
      </c>
      <c r="E176" s="1"/>
    </row>
    <row r="177" spans="1:5" ht="15.75">
      <c r="A177" s="1">
        <v>3</v>
      </c>
      <c r="B177" s="1" t="s">
        <v>500</v>
      </c>
      <c r="C177" s="87">
        <v>1.2</v>
      </c>
      <c r="D177" s="1" t="s">
        <v>155</v>
      </c>
      <c r="E177" s="1"/>
    </row>
    <row r="178" spans="1:5" ht="15.75">
      <c r="A178" s="1"/>
      <c r="B178" s="4" t="s">
        <v>37</v>
      </c>
      <c r="C178" s="88"/>
      <c r="D178" s="1"/>
      <c r="E178" s="1"/>
    </row>
    <row r="179" spans="1:5" ht="47.25">
      <c r="A179" s="1">
        <v>4</v>
      </c>
      <c r="B179" s="1" t="s">
        <v>508</v>
      </c>
      <c r="C179" s="87">
        <v>0.7</v>
      </c>
      <c r="D179" s="1" t="s">
        <v>155</v>
      </c>
      <c r="E179" s="1"/>
    </row>
    <row r="180" spans="1:5" s="49" customFormat="1" ht="15.75">
      <c r="A180" s="4" t="s">
        <v>454</v>
      </c>
      <c r="B180" s="4" t="s">
        <v>407</v>
      </c>
      <c r="C180" s="88"/>
      <c r="D180" s="4"/>
      <c r="E180" s="4"/>
    </row>
    <row r="181" spans="1:5" ht="15.75">
      <c r="A181" s="1"/>
      <c r="B181" s="4" t="s">
        <v>458</v>
      </c>
      <c r="C181" s="88"/>
      <c r="D181" s="1"/>
      <c r="E181" s="1"/>
    </row>
    <row r="182" spans="1:5" ht="31.5">
      <c r="A182" s="1">
        <v>1</v>
      </c>
      <c r="B182" s="9" t="s">
        <v>514</v>
      </c>
      <c r="C182" s="87">
        <v>11.63</v>
      </c>
      <c r="D182" s="1" t="s">
        <v>161</v>
      </c>
      <c r="E182" s="7"/>
    </row>
    <row r="183" spans="1:5" ht="15.75">
      <c r="A183" s="1">
        <v>2</v>
      </c>
      <c r="B183" s="9" t="s">
        <v>513</v>
      </c>
      <c r="C183" s="87">
        <v>40.225</v>
      </c>
      <c r="D183" s="1" t="s">
        <v>220</v>
      </c>
      <c r="E183" s="7"/>
    </row>
    <row r="184" spans="1:5" ht="15.75">
      <c r="A184" s="1"/>
      <c r="B184" s="4" t="s">
        <v>476</v>
      </c>
      <c r="C184" s="88"/>
      <c r="D184" s="1"/>
      <c r="E184" s="1"/>
    </row>
    <row r="185" spans="1:5" ht="15.75">
      <c r="A185" s="1">
        <v>3</v>
      </c>
      <c r="B185" s="9" t="s">
        <v>518</v>
      </c>
      <c r="C185" s="87">
        <v>7.24</v>
      </c>
      <c r="D185" s="1" t="s">
        <v>160</v>
      </c>
      <c r="E185" s="1"/>
    </row>
    <row r="186" spans="1:5" ht="31.5">
      <c r="A186" s="1">
        <v>4</v>
      </c>
      <c r="B186" s="9" t="s">
        <v>521</v>
      </c>
      <c r="C186" s="87">
        <v>3.1</v>
      </c>
      <c r="D186" s="1" t="s">
        <v>584</v>
      </c>
      <c r="E186" s="1"/>
    </row>
    <row r="187" spans="1:5" ht="47.25">
      <c r="A187" s="1">
        <v>5</v>
      </c>
      <c r="B187" s="9" t="s">
        <v>522</v>
      </c>
      <c r="C187" s="87">
        <v>3.15</v>
      </c>
      <c r="D187" s="1" t="s">
        <v>226</v>
      </c>
      <c r="E187" s="1"/>
    </row>
    <row r="188" spans="1:5" ht="47.25">
      <c r="A188" s="1">
        <v>6</v>
      </c>
      <c r="B188" s="9" t="s">
        <v>39</v>
      </c>
      <c r="C188" s="87">
        <v>13</v>
      </c>
      <c r="D188" s="1" t="s">
        <v>226</v>
      </c>
      <c r="E188" s="1"/>
    </row>
    <row r="189" spans="1:5" ht="31.5">
      <c r="A189" s="1">
        <v>7</v>
      </c>
      <c r="B189" s="9" t="s">
        <v>524</v>
      </c>
      <c r="C189" s="87">
        <v>6</v>
      </c>
      <c r="D189" s="1" t="s">
        <v>226</v>
      </c>
      <c r="E189" s="1"/>
    </row>
    <row r="190" spans="1:5" ht="15.75">
      <c r="A190" s="1"/>
      <c r="B190" s="4" t="s">
        <v>37</v>
      </c>
      <c r="C190" s="88">
        <v>0</v>
      </c>
      <c r="D190" s="1"/>
      <c r="E190" s="1"/>
    </row>
    <row r="191" spans="1:5" ht="15.75">
      <c r="A191" s="1">
        <v>8</v>
      </c>
      <c r="B191" s="9" t="s">
        <v>42</v>
      </c>
      <c r="C191" s="87">
        <v>0.03</v>
      </c>
      <c r="D191" s="1" t="s">
        <v>161</v>
      </c>
      <c r="E191" s="7"/>
    </row>
    <row r="192" spans="1:5" ht="15.75">
      <c r="A192" s="1">
        <v>9</v>
      </c>
      <c r="B192" s="9" t="s">
        <v>43</v>
      </c>
      <c r="C192" s="87">
        <v>0.03</v>
      </c>
      <c r="D192" s="1" t="s">
        <v>163</v>
      </c>
      <c r="E192" s="7"/>
    </row>
    <row r="193" spans="1:5" ht="15.75">
      <c r="A193" s="1">
        <v>10</v>
      </c>
      <c r="B193" s="9" t="s">
        <v>535</v>
      </c>
      <c r="C193" s="87">
        <v>1</v>
      </c>
      <c r="D193" s="1"/>
      <c r="E193" s="1"/>
    </row>
    <row r="194" spans="1:5" ht="15.75">
      <c r="A194" s="1">
        <v>11</v>
      </c>
      <c r="B194" s="9" t="s">
        <v>527</v>
      </c>
      <c r="C194" s="87">
        <v>0.3</v>
      </c>
      <c r="D194" s="1" t="s">
        <v>157</v>
      </c>
      <c r="E194" s="1"/>
    </row>
    <row r="195" spans="1:5" s="49" customFormat="1" ht="15.75">
      <c r="A195" s="4" t="s">
        <v>455</v>
      </c>
      <c r="B195" s="4" t="s">
        <v>408</v>
      </c>
      <c r="C195" s="88"/>
      <c r="D195" s="4"/>
      <c r="E195" s="4"/>
    </row>
    <row r="196" spans="1:5" ht="15.75">
      <c r="A196" s="1"/>
      <c r="B196" s="4" t="s">
        <v>476</v>
      </c>
      <c r="C196" s="88"/>
      <c r="D196" s="1"/>
      <c r="E196" s="1"/>
    </row>
    <row r="197" spans="1:5" ht="15.75">
      <c r="A197" s="1">
        <v>1</v>
      </c>
      <c r="B197" s="9" t="s">
        <v>409</v>
      </c>
      <c r="C197" s="87">
        <v>0.23</v>
      </c>
      <c r="D197" s="1" t="s">
        <v>168</v>
      </c>
      <c r="E197" s="1"/>
    </row>
    <row r="198" spans="1:5" ht="15.75">
      <c r="A198" s="1">
        <v>2</v>
      </c>
      <c r="B198" s="9" t="s">
        <v>547</v>
      </c>
      <c r="C198" s="87">
        <v>4.5</v>
      </c>
      <c r="D198" s="1"/>
      <c r="E198" s="1"/>
    </row>
    <row r="199" spans="1:5" ht="31.5">
      <c r="A199" s="1">
        <v>3</v>
      </c>
      <c r="B199" s="9" t="s">
        <v>548</v>
      </c>
      <c r="C199" s="87">
        <v>1.3</v>
      </c>
      <c r="D199" s="1" t="s">
        <v>168</v>
      </c>
      <c r="E199" s="1"/>
    </row>
    <row r="200" spans="1:5" ht="15.75">
      <c r="A200" s="1">
        <v>4</v>
      </c>
      <c r="B200" s="9" t="s">
        <v>549</v>
      </c>
      <c r="C200" s="87">
        <v>1</v>
      </c>
      <c r="D200" s="1" t="s">
        <v>168</v>
      </c>
      <c r="E200" s="1"/>
    </row>
    <row r="201" spans="1:5" ht="15.75">
      <c r="A201" s="1">
        <v>5</v>
      </c>
      <c r="B201" s="9" t="s">
        <v>551</v>
      </c>
      <c r="C201" s="87">
        <v>7.5</v>
      </c>
      <c r="D201" s="1" t="s">
        <v>207</v>
      </c>
      <c r="E201" s="1"/>
    </row>
    <row r="202" spans="1:5" ht="15.75">
      <c r="A202" s="1">
        <v>6</v>
      </c>
      <c r="B202" s="9" t="s">
        <v>554</v>
      </c>
      <c r="C202" s="87">
        <v>0.72</v>
      </c>
      <c r="D202" s="1"/>
      <c r="E202" s="1"/>
    </row>
    <row r="203" spans="1:5" ht="31.5">
      <c r="A203" s="1">
        <v>7</v>
      </c>
      <c r="B203" s="9" t="s">
        <v>556</v>
      </c>
      <c r="C203" s="87">
        <v>0.75</v>
      </c>
      <c r="D203" s="1" t="s">
        <v>168</v>
      </c>
      <c r="E203" s="1"/>
    </row>
    <row r="204" spans="1:5" s="69" customFormat="1" ht="31.5">
      <c r="A204" s="1">
        <v>8</v>
      </c>
      <c r="B204" s="22" t="s">
        <v>410</v>
      </c>
      <c r="C204" s="87">
        <v>0.3</v>
      </c>
      <c r="D204" s="6" t="s">
        <v>156</v>
      </c>
      <c r="E204" s="48"/>
    </row>
    <row r="205" spans="1:5" s="69" customFormat="1" ht="78.75">
      <c r="A205" s="1">
        <v>9</v>
      </c>
      <c r="B205" s="22" t="s">
        <v>540</v>
      </c>
      <c r="C205" s="87">
        <v>1.2</v>
      </c>
      <c r="D205" s="6" t="s">
        <v>207</v>
      </c>
      <c r="E205" s="48"/>
    </row>
    <row r="206" spans="1:5" s="49" customFormat="1" ht="15.75">
      <c r="A206" s="4" t="s">
        <v>456</v>
      </c>
      <c r="B206" s="4" t="s">
        <v>438</v>
      </c>
      <c r="C206" s="88"/>
      <c r="D206" s="4"/>
      <c r="E206" s="4"/>
    </row>
    <row r="207" spans="1:5" s="49" customFormat="1" ht="15.75">
      <c r="A207" s="4"/>
      <c r="B207" s="4" t="s">
        <v>458</v>
      </c>
      <c r="C207" s="88"/>
      <c r="D207" s="4"/>
      <c r="E207" s="4"/>
    </row>
    <row r="208" spans="1:5" s="17" customFormat="1" ht="47.25">
      <c r="A208" s="21">
        <v>1</v>
      </c>
      <c r="B208" s="13" t="s">
        <v>563</v>
      </c>
      <c r="C208" s="87">
        <v>2.036</v>
      </c>
      <c r="D208" s="47" t="s">
        <v>175</v>
      </c>
      <c r="E208" s="1"/>
    </row>
    <row r="209" spans="1:5" s="17" customFormat="1" ht="15.75">
      <c r="A209" s="21"/>
      <c r="B209" s="4" t="s">
        <v>476</v>
      </c>
      <c r="C209" s="87">
        <v>0</v>
      </c>
      <c r="D209" s="47"/>
      <c r="E209" s="1"/>
    </row>
    <row r="210" spans="1:5" s="17" customFormat="1" ht="31.5">
      <c r="A210" s="21">
        <v>2</v>
      </c>
      <c r="B210" s="9" t="s">
        <v>557</v>
      </c>
      <c r="C210" s="87">
        <v>2.794</v>
      </c>
      <c r="D210" s="16" t="s">
        <v>175</v>
      </c>
      <c r="E210" s="1"/>
    </row>
    <row r="211" spans="1:5" s="17" customFormat="1" ht="15.75">
      <c r="A211" s="21">
        <v>3</v>
      </c>
      <c r="B211" s="7" t="s">
        <v>558</v>
      </c>
      <c r="C211" s="87">
        <v>4.87</v>
      </c>
      <c r="D211" s="16" t="s">
        <v>175</v>
      </c>
      <c r="E211" s="1"/>
    </row>
    <row r="212" spans="1:5" s="17" customFormat="1" ht="31.5">
      <c r="A212" s="21">
        <v>4</v>
      </c>
      <c r="B212" s="9" t="s">
        <v>419</v>
      </c>
      <c r="C212" s="87">
        <v>9.34</v>
      </c>
      <c r="D212" s="16" t="s">
        <v>208</v>
      </c>
      <c r="E212" s="1"/>
    </row>
    <row r="213" spans="1:5" s="17" customFormat="1" ht="31.5">
      <c r="A213" s="21">
        <v>5</v>
      </c>
      <c r="B213" s="9" t="s">
        <v>421</v>
      </c>
      <c r="C213" s="87">
        <v>0.381</v>
      </c>
      <c r="D213" s="16" t="s">
        <v>175</v>
      </c>
      <c r="E213" s="1"/>
    </row>
    <row r="214" spans="1:5" s="17" customFormat="1" ht="31.5">
      <c r="A214" s="21">
        <v>6</v>
      </c>
      <c r="B214" s="9" t="s">
        <v>559</v>
      </c>
      <c r="C214" s="87">
        <v>0.846</v>
      </c>
      <c r="D214" s="16" t="s">
        <v>175</v>
      </c>
      <c r="E214" s="1"/>
    </row>
    <row r="215" spans="1:5" s="17" customFormat="1" ht="15.75">
      <c r="A215" s="21">
        <v>7</v>
      </c>
      <c r="B215" s="7" t="s">
        <v>422</v>
      </c>
      <c r="C215" s="87">
        <v>0.193</v>
      </c>
      <c r="D215" s="16" t="s">
        <v>175</v>
      </c>
      <c r="E215" s="1"/>
    </row>
    <row r="216" spans="1:5" s="17" customFormat="1" ht="15.75">
      <c r="A216" s="21">
        <v>8</v>
      </c>
      <c r="B216" s="9" t="s">
        <v>423</v>
      </c>
      <c r="C216" s="87">
        <v>6.08</v>
      </c>
      <c r="D216" s="16" t="s">
        <v>209</v>
      </c>
      <c r="E216" s="1"/>
    </row>
    <row r="217" spans="1:5" s="17" customFormat="1" ht="15.75">
      <c r="A217" s="21">
        <v>9</v>
      </c>
      <c r="B217" s="7" t="s">
        <v>425</v>
      </c>
      <c r="C217" s="87">
        <v>8.661</v>
      </c>
      <c r="D217" s="16" t="s">
        <v>208</v>
      </c>
      <c r="E217" s="1"/>
    </row>
    <row r="218" spans="1:5" s="17" customFormat="1" ht="78.75">
      <c r="A218" s="21">
        <v>10</v>
      </c>
      <c r="B218" s="9" t="s">
        <v>426</v>
      </c>
      <c r="C218" s="87">
        <v>0.426</v>
      </c>
      <c r="D218" s="16" t="s">
        <v>175</v>
      </c>
      <c r="E218" s="1"/>
    </row>
    <row r="219" spans="1:5" s="17" customFormat="1" ht="15.75">
      <c r="A219" s="21">
        <v>11</v>
      </c>
      <c r="B219" s="9" t="s">
        <v>561</v>
      </c>
      <c r="C219" s="87">
        <v>1.543</v>
      </c>
      <c r="D219" s="16" t="s">
        <v>175</v>
      </c>
      <c r="E219" s="1"/>
    </row>
    <row r="220" spans="1:5" s="17" customFormat="1" ht="15.75">
      <c r="A220" s="21">
        <v>12</v>
      </c>
      <c r="B220" s="9" t="s">
        <v>427</v>
      </c>
      <c r="C220" s="87">
        <v>30</v>
      </c>
      <c r="D220" s="16" t="s">
        <v>209</v>
      </c>
      <c r="E220" s="1"/>
    </row>
    <row r="221" spans="1:5" s="17" customFormat="1" ht="15.75">
      <c r="A221" s="21">
        <v>13</v>
      </c>
      <c r="B221" s="9" t="s">
        <v>428</v>
      </c>
      <c r="C221" s="87">
        <v>28.4</v>
      </c>
      <c r="D221" s="16"/>
      <c r="E221" s="1"/>
    </row>
    <row r="222" spans="1:5" s="17" customFormat="1" ht="15.75">
      <c r="A222" s="21">
        <v>14</v>
      </c>
      <c r="B222" s="9" t="s">
        <v>429</v>
      </c>
      <c r="C222" s="87">
        <v>0.4</v>
      </c>
      <c r="D222" s="16" t="s">
        <v>175</v>
      </c>
      <c r="E222" s="1"/>
    </row>
    <row r="223" spans="1:5" s="17" customFormat="1" ht="94.5">
      <c r="A223" s="21">
        <v>15</v>
      </c>
      <c r="B223" s="9" t="s">
        <v>562</v>
      </c>
      <c r="C223" s="87">
        <v>3.179</v>
      </c>
      <c r="D223" s="16" t="s">
        <v>175</v>
      </c>
      <c r="E223" s="1"/>
    </row>
    <row r="224" spans="1:5" s="17" customFormat="1" ht="31.5">
      <c r="A224" s="21">
        <v>16</v>
      </c>
      <c r="B224" s="9" t="s">
        <v>418</v>
      </c>
      <c r="C224" s="87">
        <v>11.239</v>
      </c>
      <c r="D224" s="16" t="s">
        <v>175</v>
      </c>
      <c r="E224" s="1"/>
    </row>
    <row r="225" spans="1:5" s="49" customFormat="1" ht="15.75">
      <c r="A225" s="4" t="s">
        <v>457</v>
      </c>
      <c r="B225" s="4" t="s">
        <v>441</v>
      </c>
      <c r="C225" s="88"/>
      <c r="D225" s="4"/>
      <c r="E225" s="4"/>
    </row>
    <row r="226" spans="1:5" ht="15.75">
      <c r="A226" s="4"/>
      <c r="B226" s="4" t="s">
        <v>476</v>
      </c>
      <c r="C226" s="88"/>
      <c r="D226" s="1"/>
      <c r="E226" s="1"/>
    </row>
    <row r="227" spans="1:5" ht="15.75">
      <c r="A227" s="1">
        <v>1</v>
      </c>
      <c r="B227" s="7" t="s">
        <v>447</v>
      </c>
      <c r="C227" s="87">
        <v>65.3</v>
      </c>
      <c r="D227" s="19" t="s">
        <v>183</v>
      </c>
      <c r="E227" s="9"/>
    </row>
    <row r="228" spans="1:5" ht="15.75">
      <c r="A228" s="1">
        <v>2</v>
      </c>
      <c r="B228" s="7" t="s">
        <v>448</v>
      </c>
      <c r="C228" s="87">
        <v>99</v>
      </c>
      <c r="D228" s="19" t="s">
        <v>183</v>
      </c>
      <c r="E228" s="9"/>
    </row>
    <row r="229" spans="1:5" ht="15.75">
      <c r="A229" s="1">
        <v>3</v>
      </c>
      <c r="B229" s="7" t="s">
        <v>576</v>
      </c>
      <c r="C229" s="87">
        <v>131.51</v>
      </c>
      <c r="D229" s="19" t="s">
        <v>216</v>
      </c>
      <c r="E229" s="9"/>
    </row>
    <row r="230" spans="1:5" ht="15.75">
      <c r="A230" s="1">
        <v>4</v>
      </c>
      <c r="B230" s="7" t="s">
        <v>577</v>
      </c>
      <c r="C230" s="87">
        <v>1.09</v>
      </c>
      <c r="D230" s="19" t="s">
        <v>217</v>
      </c>
      <c r="E230" s="9"/>
    </row>
    <row r="231" spans="1:5" ht="47.25">
      <c r="A231" s="1">
        <v>5</v>
      </c>
      <c r="B231" s="7" t="s">
        <v>578</v>
      </c>
      <c r="C231" s="87">
        <v>18.2</v>
      </c>
      <c r="D231" s="19" t="s">
        <v>218</v>
      </c>
      <c r="E231" s="9"/>
    </row>
    <row r="232" spans="1:5" s="49" customFormat="1" ht="15.75">
      <c r="A232" s="4" t="s">
        <v>591</v>
      </c>
      <c r="B232" s="4" t="s">
        <v>590</v>
      </c>
      <c r="C232" s="88"/>
      <c r="D232" s="4"/>
      <c r="E232" s="4"/>
    </row>
    <row r="233" spans="1:5" s="49" customFormat="1" ht="15.75">
      <c r="A233" s="4"/>
      <c r="B233" s="4" t="s">
        <v>458</v>
      </c>
      <c r="C233" s="88"/>
      <c r="D233" s="4"/>
      <c r="E233" s="4"/>
    </row>
    <row r="234" spans="1:5" s="17" customFormat="1" ht="47.25">
      <c r="A234" s="21">
        <v>1</v>
      </c>
      <c r="B234" s="7" t="s">
        <v>592</v>
      </c>
      <c r="C234" s="87">
        <v>21.638</v>
      </c>
      <c r="D234" s="47" t="s">
        <v>214</v>
      </c>
      <c r="E234" s="7"/>
    </row>
    <row r="235" spans="1:5" s="17" customFormat="1" ht="15.75">
      <c r="A235" s="21">
        <v>2</v>
      </c>
      <c r="B235" s="7" t="s">
        <v>613</v>
      </c>
      <c r="C235" s="87">
        <v>3.447</v>
      </c>
      <c r="D235" s="47" t="s">
        <v>213</v>
      </c>
      <c r="E235" s="7"/>
    </row>
    <row r="236" spans="1:5" s="17" customFormat="1" ht="31.5">
      <c r="A236" s="21">
        <v>3</v>
      </c>
      <c r="B236" s="7" t="s">
        <v>634</v>
      </c>
      <c r="C236" s="87">
        <v>0.061</v>
      </c>
      <c r="D236" s="47" t="s">
        <v>213</v>
      </c>
      <c r="E236" s="7"/>
    </row>
    <row r="237" spans="1:5" s="17" customFormat="1" ht="31.5">
      <c r="A237" s="21">
        <v>4</v>
      </c>
      <c r="B237" s="7" t="s">
        <v>614</v>
      </c>
      <c r="C237" s="87">
        <v>4.9</v>
      </c>
      <c r="D237" s="47" t="s">
        <v>191</v>
      </c>
      <c r="E237" s="7"/>
    </row>
    <row r="238" spans="1:5" s="17" customFormat="1" ht="47.25">
      <c r="A238" s="21">
        <v>5</v>
      </c>
      <c r="B238" s="7" t="s">
        <v>615</v>
      </c>
      <c r="C238" s="87">
        <v>2.116</v>
      </c>
      <c r="D238" s="47" t="s">
        <v>215</v>
      </c>
      <c r="E238" s="7"/>
    </row>
    <row r="239" spans="1:5" s="17" customFormat="1" ht="47.25">
      <c r="A239" s="21">
        <v>6</v>
      </c>
      <c r="B239" s="7" t="s">
        <v>616</v>
      </c>
      <c r="C239" s="87">
        <v>5.46</v>
      </c>
      <c r="D239" s="47" t="s">
        <v>210</v>
      </c>
      <c r="E239" s="7"/>
    </row>
    <row r="240" spans="1:5" s="17" customFormat="1" ht="31.5">
      <c r="A240" s="21">
        <v>7</v>
      </c>
      <c r="B240" s="7" t="s">
        <v>635</v>
      </c>
      <c r="C240" s="87">
        <v>5.522</v>
      </c>
      <c r="D240" s="47" t="s">
        <v>211</v>
      </c>
      <c r="E240" s="7"/>
    </row>
    <row r="241" spans="1:5" s="17" customFormat="1" ht="15.75">
      <c r="A241" s="21"/>
      <c r="B241" s="4" t="s">
        <v>476</v>
      </c>
      <c r="C241" s="87"/>
      <c r="D241" s="47" t="s">
        <v>212</v>
      </c>
      <c r="E241" s="7"/>
    </row>
    <row r="242" spans="1:5" s="17" customFormat="1" ht="15.75">
      <c r="A242" s="21">
        <v>8</v>
      </c>
      <c r="B242" s="7" t="s">
        <v>617</v>
      </c>
      <c r="C242" s="87">
        <v>0.11</v>
      </c>
      <c r="D242" s="47" t="s">
        <v>213</v>
      </c>
      <c r="E242" s="7"/>
    </row>
    <row r="243" spans="1:5" s="17" customFormat="1" ht="31.5">
      <c r="A243" s="21">
        <v>9</v>
      </c>
      <c r="B243" s="7" t="s">
        <v>638</v>
      </c>
      <c r="C243" s="87">
        <v>0.26</v>
      </c>
      <c r="D243" s="47" t="s">
        <v>213</v>
      </c>
      <c r="E243" s="7"/>
    </row>
    <row r="244" spans="1:5" s="17" customFormat="1" ht="31.5">
      <c r="A244" s="21">
        <v>10</v>
      </c>
      <c r="B244" s="7" t="s">
        <v>594</v>
      </c>
      <c r="C244" s="87">
        <v>4.2</v>
      </c>
      <c r="D244" s="47" t="s">
        <v>191</v>
      </c>
      <c r="E244" s="7"/>
    </row>
    <row r="245" spans="1:5" s="17" customFormat="1" ht="47.25">
      <c r="A245" s="21">
        <v>11</v>
      </c>
      <c r="B245" s="7" t="s">
        <v>596</v>
      </c>
      <c r="C245" s="87">
        <v>4.912</v>
      </c>
      <c r="D245" s="47" t="s">
        <v>213</v>
      </c>
      <c r="E245" s="7"/>
    </row>
    <row r="246" spans="1:5" s="17" customFormat="1" ht="31.5">
      <c r="A246" s="21">
        <v>12</v>
      </c>
      <c r="B246" s="7" t="s">
        <v>618</v>
      </c>
      <c r="C246" s="87">
        <v>1.426</v>
      </c>
      <c r="D246" s="47" t="s">
        <v>222</v>
      </c>
      <c r="E246" s="7"/>
    </row>
    <row r="247" spans="1:5" s="17" customFormat="1" ht="47.25">
      <c r="A247" s="21">
        <v>13</v>
      </c>
      <c r="B247" s="7" t="s">
        <v>619</v>
      </c>
      <c r="C247" s="87">
        <v>0.287</v>
      </c>
      <c r="D247" s="47"/>
      <c r="E247" s="7"/>
    </row>
    <row r="248" spans="1:5" s="17" customFormat="1" ht="47.25">
      <c r="A248" s="21">
        <v>14</v>
      </c>
      <c r="B248" s="7" t="s">
        <v>598</v>
      </c>
      <c r="C248" s="87">
        <v>6.728</v>
      </c>
      <c r="D248" s="47" t="s">
        <v>223</v>
      </c>
      <c r="E248" s="7"/>
    </row>
    <row r="249" spans="1:5" s="17" customFormat="1" ht="15.75">
      <c r="A249" s="21">
        <v>15</v>
      </c>
      <c r="B249" s="7" t="s">
        <v>599</v>
      </c>
      <c r="C249" s="87">
        <v>10</v>
      </c>
      <c r="D249" s="47" t="s">
        <v>224</v>
      </c>
      <c r="E249" s="7"/>
    </row>
    <row r="250" spans="1:5" s="17" customFormat="1" ht="31.5">
      <c r="A250" s="21">
        <v>16</v>
      </c>
      <c r="B250" s="7" t="s">
        <v>601</v>
      </c>
      <c r="C250" s="87">
        <v>25.62</v>
      </c>
      <c r="D250" s="47" t="s">
        <v>225</v>
      </c>
      <c r="E250" s="7"/>
    </row>
    <row r="251" spans="1:5" s="17" customFormat="1" ht="15.75">
      <c r="A251" s="21"/>
      <c r="B251" s="4" t="s">
        <v>37</v>
      </c>
      <c r="C251" s="87"/>
      <c r="D251" s="47"/>
      <c r="E251" s="7"/>
    </row>
    <row r="252" spans="1:5" s="17" customFormat="1" ht="15.75">
      <c r="A252" s="21">
        <v>17</v>
      </c>
      <c r="B252" s="7" t="s">
        <v>620</v>
      </c>
      <c r="C252" s="87">
        <v>0.472</v>
      </c>
      <c r="D252" s="47" t="s">
        <v>212</v>
      </c>
      <c r="E252" s="7"/>
    </row>
    <row r="253" spans="1:5" s="17" customFormat="1" ht="15.75">
      <c r="A253" s="21">
        <v>18</v>
      </c>
      <c r="B253" s="7" t="s">
        <v>604</v>
      </c>
      <c r="C253" s="87">
        <v>3.67</v>
      </c>
      <c r="D253" s="47" t="s">
        <v>191</v>
      </c>
      <c r="E253" s="7"/>
    </row>
    <row r="254" spans="1:5" s="49" customFormat="1" ht="15.75">
      <c r="A254" s="4" t="s">
        <v>642</v>
      </c>
      <c r="B254" s="4" t="s">
        <v>641</v>
      </c>
      <c r="C254" s="88"/>
      <c r="D254" s="4"/>
      <c r="E254" s="4"/>
    </row>
    <row r="255" spans="1:5" s="17" customFormat="1" ht="15.75">
      <c r="A255" s="21"/>
      <c r="B255" s="4" t="s">
        <v>458</v>
      </c>
      <c r="C255" s="87"/>
      <c r="D255" s="47"/>
      <c r="E255" s="7"/>
    </row>
    <row r="256" spans="1:5" s="75" customFormat="1" ht="31.5">
      <c r="A256" s="70">
        <v>1</v>
      </c>
      <c r="B256" s="74" t="s">
        <v>47</v>
      </c>
      <c r="C256" s="95">
        <v>190.2</v>
      </c>
      <c r="D256" s="70" t="s">
        <v>221</v>
      </c>
      <c r="E256" s="70"/>
    </row>
    <row r="257" spans="1:5" s="75" customFormat="1" ht="31.5">
      <c r="A257" s="70">
        <v>2</v>
      </c>
      <c r="B257" s="74" t="s">
        <v>48</v>
      </c>
      <c r="C257" s="95">
        <v>146.6</v>
      </c>
      <c r="D257" s="70" t="s">
        <v>685</v>
      </c>
      <c r="E257" s="70"/>
    </row>
    <row r="258" spans="1:5" s="75" customFormat="1" ht="31.5">
      <c r="A258" s="70">
        <v>3</v>
      </c>
      <c r="B258" s="74" t="s">
        <v>49</v>
      </c>
      <c r="C258" s="95">
        <v>236</v>
      </c>
      <c r="D258" s="70" t="s">
        <v>685</v>
      </c>
      <c r="E258" s="70"/>
    </row>
    <row r="259" spans="1:5" s="75" customFormat="1" ht="15.75">
      <c r="A259" s="70">
        <v>4</v>
      </c>
      <c r="B259" s="74" t="s">
        <v>53</v>
      </c>
      <c r="C259" s="95">
        <v>181.4</v>
      </c>
      <c r="D259" s="70" t="s">
        <v>665</v>
      </c>
      <c r="E259" s="70"/>
    </row>
    <row r="260" spans="1:5" s="75" customFormat="1" ht="15.75">
      <c r="A260" s="70">
        <v>5</v>
      </c>
      <c r="B260" s="74" t="s">
        <v>54</v>
      </c>
      <c r="C260" s="95">
        <v>222.5</v>
      </c>
      <c r="D260" s="70" t="s">
        <v>665</v>
      </c>
      <c r="E260" s="70"/>
    </row>
    <row r="261" spans="1:5" s="75" customFormat="1" ht="31.5">
      <c r="A261" s="70">
        <v>6</v>
      </c>
      <c r="B261" s="74" t="s">
        <v>55</v>
      </c>
      <c r="C261" s="95">
        <v>85</v>
      </c>
      <c r="D261" s="70" t="s">
        <v>670</v>
      </c>
      <c r="E261" s="70"/>
    </row>
    <row r="262" spans="1:5" s="75" customFormat="1" ht="31.5">
      <c r="A262" s="70">
        <v>7</v>
      </c>
      <c r="B262" s="74" t="s">
        <v>56</v>
      </c>
      <c r="C262" s="95">
        <v>85</v>
      </c>
      <c r="D262" s="70" t="s">
        <v>670</v>
      </c>
      <c r="E262" s="70"/>
    </row>
    <row r="263" spans="1:5" s="75" customFormat="1" ht="31.5">
      <c r="A263" s="70">
        <v>8</v>
      </c>
      <c r="B263" s="74" t="s">
        <v>58</v>
      </c>
      <c r="C263" s="95">
        <v>62</v>
      </c>
      <c r="D263" s="70" t="s">
        <v>685</v>
      </c>
      <c r="E263" s="70"/>
    </row>
    <row r="264" spans="1:5" s="75" customFormat="1" ht="15.75">
      <c r="A264" s="70">
        <v>9</v>
      </c>
      <c r="B264" s="74" t="s">
        <v>69</v>
      </c>
      <c r="C264" s="95">
        <v>9.83</v>
      </c>
      <c r="D264" s="70"/>
      <c r="E264" s="70"/>
    </row>
    <row r="265" spans="1:5" s="75" customFormat="1" ht="15.75">
      <c r="A265" s="70">
        <v>10</v>
      </c>
      <c r="B265" s="74" t="s">
        <v>70</v>
      </c>
      <c r="C265" s="95">
        <v>4.603</v>
      </c>
      <c r="D265" s="70" t="s">
        <v>673</v>
      </c>
      <c r="E265" s="70"/>
    </row>
    <row r="266" spans="1:5" s="75" customFormat="1" ht="15.75">
      <c r="A266" s="70">
        <v>11</v>
      </c>
      <c r="B266" s="74" t="s">
        <v>681</v>
      </c>
      <c r="C266" s="95">
        <v>0.194</v>
      </c>
      <c r="D266" s="70"/>
      <c r="E266" s="70"/>
    </row>
    <row r="267" spans="1:5" s="17" customFormat="1" ht="15.75">
      <c r="A267" s="21"/>
      <c r="B267" s="4" t="s">
        <v>476</v>
      </c>
      <c r="C267" s="87">
        <v>0</v>
      </c>
      <c r="D267" s="47"/>
      <c r="E267" s="7"/>
    </row>
    <row r="268" spans="1:5" s="72" customFormat="1" ht="15.75">
      <c r="A268" s="1">
        <v>12</v>
      </c>
      <c r="B268" s="71" t="s">
        <v>683</v>
      </c>
      <c r="C268" s="100">
        <v>0.27</v>
      </c>
      <c r="D268" s="133" t="s">
        <v>713</v>
      </c>
      <c r="E268" s="73"/>
    </row>
    <row r="269" spans="1:5" s="72" customFormat="1" ht="15.75">
      <c r="A269" s="1">
        <v>13</v>
      </c>
      <c r="B269" s="71" t="s">
        <v>62</v>
      </c>
      <c r="C269" s="100">
        <v>4</v>
      </c>
      <c r="D269" s="133" t="s">
        <v>673</v>
      </c>
      <c r="E269" s="73"/>
    </row>
    <row r="270" spans="1:5" s="72" customFormat="1" ht="15.75">
      <c r="A270" s="1">
        <v>14</v>
      </c>
      <c r="B270" s="71" t="s">
        <v>71</v>
      </c>
      <c r="C270" s="100">
        <v>0.6</v>
      </c>
      <c r="D270" s="133" t="s">
        <v>670</v>
      </c>
      <c r="E270" s="73"/>
    </row>
    <row r="271" spans="1:5" s="72" customFormat="1" ht="15.75">
      <c r="A271" s="1">
        <v>15</v>
      </c>
      <c r="B271" s="71" t="s">
        <v>63</v>
      </c>
      <c r="C271" s="100">
        <v>0.1749</v>
      </c>
      <c r="D271" s="133" t="s">
        <v>156</v>
      </c>
      <c r="E271" s="73"/>
    </row>
    <row r="272" spans="1:5" s="72" customFormat="1" ht="15.75">
      <c r="A272" s="1">
        <v>16</v>
      </c>
      <c r="B272" s="71" t="s">
        <v>64</v>
      </c>
      <c r="C272" s="100">
        <v>1</v>
      </c>
      <c r="D272" s="133" t="s">
        <v>670</v>
      </c>
      <c r="E272" s="73"/>
    </row>
    <row r="273" spans="1:5" s="17" customFormat="1" ht="15.75">
      <c r="A273" s="21"/>
      <c r="B273" s="4" t="s">
        <v>37</v>
      </c>
      <c r="C273" s="87">
        <v>0</v>
      </c>
      <c r="D273" s="47"/>
      <c r="E273" s="7"/>
    </row>
    <row r="274" spans="1:5" s="72" customFormat="1" ht="15.75">
      <c r="A274" s="1">
        <v>17</v>
      </c>
      <c r="B274" s="71" t="s">
        <v>65</v>
      </c>
      <c r="C274" s="100">
        <v>5</v>
      </c>
      <c r="D274" s="133" t="s">
        <v>685</v>
      </c>
      <c r="E274" s="73"/>
    </row>
    <row r="275" spans="1:5" s="49" customFormat="1" ht="15.75">
      <c r="A275" s="4" t="s">
        <v>537</v>
      </c>
      <c r="B275" s="4" t="s">
        <v>674</v>
      </c>
      <c r="C275" s="88"/>
      <c r="D275" s="4"/>
      <c r="E275" s="4"/>
    </row>
    <row r="276" spans="1:5" s="17" customFormat="1" ht="15.75">
      <c r="A276" s="21"/>
      <c r="B276" s="4" t="s">
        <v>458</v>
      </c>
      <c r="C276" s="87"/>
      <c r="D276" s="47"/>
      <c r="E276" s="7"/>
    </row>
    <row r="277" spans="1:5" ht="31.5">
      <c r="A277" s="1">
        <v>1</v>
      </c>
      <c r="B277" s="9" t="s">
        <v>717</v>
      </c>
      <c r="C277" s="87">
        <v>3.951</v>
      </c>
      <c r="D277" s="2" t="s">
        <v>3</v>
      </c>
      <c r="E277" s="2"/>
    </row>
    <row r="278" spans="1:5" ht="15.75">
      <c r="A278" s="1">
        <v>2</v>
      </c>
      <c r="B278" s="9" t="s">
        <v>718</v>
      </c>
      <c r="C278" s="87">
        <v>5.465</v>
      </c>
      <c r="D278" s="2" t="s">
        <v>3</v>
      </c>
      <c r="E278" s="2"/>
    </row>
    <row r="279" spans="1:5" ht="47.25">
      <c r="A279" s="1">
        <v>3</v>
      </c>
      <c r="B279" s="9" t="s">
        <v>719</v>
      </c>
      <c r="C279" s="87">
        <v>9.8255</v>
      </c>
      <c r="D279" s="2" t="s">
        <v>192</v>
      </c>
      <c r="E279" s="2"/>
    </row>
    <row r="280" spans="1:5" ht="15.75">
      <c r="A280" s="1">
        <v>4</v>
      </c>
      <c r="B280" s="9" t="s">
        <v>720</v>
      </c>
      <c r="C280" s="87">
        <v>0.138</v>
      </c>
      <c r="D280" s="2" t="s">
        <v>156</v>
      </c>
      <c r="E280" s="2"/>
    </row>
    <row r="281" spans="1:5" ht="15.75">
      <c r="A281" s="1">
        <v>5</v>
      </c>
      <c r="B281" s="9" t="s">
        <v>721</v>
      </c>
      <c r="C281" s="87">
        <v>9.706</v>
      </c>
      <c r="D281" s="2" t="s">
        <v>7</v>
      </c>
      <c r="E281" s="2"/>
    </row>
    <row r="282" spans="1:5" ht="15.75">
      <c r="A282" s="1">
        <v>6</v>
      </c>
      <c r="B282" s="9" t="s">
        <v>722</v>
      </c>
      <c r="C282" s="87">
        <v>12.8</v>
      </c>
      <c r="D282" s="2" t="s">
        <v>7</v>
      </c>
      <c r="E282" s="2"/>
    </row>
    <row r="283" spans="1:5" s="17" customFormat="1" ht="15.75">
      <c r="A283" s="21"/>
      <c r="B283" s="4" t="s">
        <v>476</v>
      </c>
      <c r="C283" s="87"/>
      <c r="D283" s="47"/>
      <c r="E283" s="7"/>
    </row>
    <row r="284" spans="1:5" ht="15.75">
      <c r="A284" s="1">
        <v>7</v>
      </c>
      <c r="B284" s="81" t="s">
        <v>723</v>
      </c>
      <c r="C284" s="101">
        <v>8.463</v>
      </c>
      <c r="D284" s="2" t="s">
        <v>9</v>
      </c>
      <c r="E284" s="2"/>
    </row>
    <row r="285" spans="1:5" ht="15.75">
      <c r="A285" s="1">
        <v>8</v>
      </c>
      <c r="B285" s="9" t="s">
        <v>724</v>
      </c>
      <c r="C285" s="87">
        <v>0.01</v>
      </c>
      <c r="D285" s="2" t="s">
        <v>702</v>
      </c>
      <c r="E285" s="2"/>
    </row>
    <row r="286" spans="1:5" s="42" customFormat="1" ht="31.5">
      <c r="A286" s="1">
        <v>9</v>
      </c>
      <c r="B286" s="9" t="s">
        <v>725</v>
      </c>
      <c r="C286" s="87">
        <v>14.35</v>
      </c>
      <c r="D286" s="2" t="s">
        <v>193</v>
      </c>
      <c r="E286" s="2"/>
    </row>
    <row r="287" spans="1:5" s="42" customFormat="1" ht="47.25">
      <c r="A287" s="1">
        <v>10</v>
      </c>
      <c r="B287" s="9" t="s">
        <v>726</v>
      </c>
      <c r="C287" s="87">
        <v>27.4</v>
      </c>
      <c r="D287" s="2"/>
      <c r="E287" s="2"/>
    </row>
    <row r="288" spans="1:5" s="42" customFormat="1" ht="15.75">
      <c r="A288" s="1">
        <v>11</v>
      </c>
      <c r="B288" s="9" t="s">
        <v>727</v>
      </c>
      <c r="C288" s="87">
        <v>1</v>
      </c>
      <c r="D288" s="2" t="s">
        <v>19</v>
      </c>
      <c r="E288" s="2"/>
    </row>
    <row r="289" spans="1:5" s="42" customFormat="1" ht="15.75">
      <c r="A289" s="1">
        <v>12</v>
      </c>
      <c r="B289" s="9" t="s">
        <v>728</v>
      </c>
      <c r="C289" s="87">
        <v>1</v>
      </c>
      <c r="D289" s="2" t="s">
        <v>754</v>
      </c>
      <c r="E289" s="2"/>
    </row>
    <row r="290" spans="1:5" s="42" customFormat="1" ht="15.75">
      <c r="A290" s="1">
        <v>13</v>
      </c>
      <c r="B290" s="9" t="s">
        <v>729</v>
      </c>
      <c r="C290" s="87">
        <v>0.065</v>
      </c>
      <c r="D290" s="2"/>
      <c r="E290" s="2"/>
    </row>
    <row r="291" spans="1:5" s="42" customFormat="1" ht="15.75">
      <c r="A291" s="1">
        <v>14</v>
      </c>
      <c r="B291" s="9" t="s">
        <v>730</v>
      </c>
      <c r="C291" s="87">
        <v>0.3</v>
      </c>
      <c r="D291" s="2" t="s">
        <v>9</v>
      </c>
      <c r="E291" s="2"/>
    </row>
    <row r="292" spans="1:5" s="42" customFormat="1" ht="31.5">
      <c r="A292" s="1">
        <v>15</v>
      </c>
      <c r="B292" s="9" t="s">
        <v>731</v>
      </c>
      <c r="C292" s="87">
        <v>0.19</v>
      </c>
      <c r="D292" s="2" t="s">
        <v>193</v>
      </c>
      <c r="E292" s="2"/>
    </row>
    <row r="293" spans="1:5" s="42" customFormat="1" ht="15.75">
      <c r="A293" s="1">
        <v>16</v>
      </c>
      <c r="B293" s="9" t="s">
        <v>732</v>
      </c>
      <c r="C293" s="87">
        <v>0.07</v>
      </c>
      <c r="D293" s="2" t="s">
        <v>19</v>
      </c>
      <c r="E293" s="2"/>
    </row>
    <row r="294" spans="1:5" s="42" customFormat="1" ht="15.75">
      <c r="A294" s="1">
        <v>17</v>
      </c>
      <c r="B294" s="9" t="s">
        <v>733</v>
      </c>
      <c r="C294" s="87">
        <v>0.04</v>
      </c>
      <c r="D294" s="2" t="s">
        <v>5</v>
      </c>
      <c r="E294" s="2"/>
    </row>
    <row r="295" spans="1:5" s="42" customFormat="1" ht="15.75">
      <c r="A295" s="1">
        <v>18</v>
      </c>
      <c r="B295" s="9" t="s">
        <v>198</v>
      </c>
      <c r="C295" s="87">
        <v>0.08</v>
      </c>
      <c r="D295" s="2" t="s">
        <v>193</v>
      </c>
      <c r="E295" s="2"/>
    </row>
    <row r="296" spans="1:5" s="42" customFormat="1" ht="15.75">
      <c r="A296" s="1">
        <v>19</v>
      </c>
      <c r="B296" s="9" t="s">
        <v>734</v>
      </c>
      <c r="C296" s="87">
        <v>0.04</v>
      </c>
      <c r="D296" s="2" t="s">
        <v>9</v>
      </c>
      <c r="E296" s="2"/>
    </row>
    <row r="297" spans="1:5" s="42" customFormat="1" ht="15.75">
      <c r="A297" s="1">
        <v>20</v>
      </c>
      <c r="B297" s="9" t="s">
        <v>742</v>
      </c>
      <c r="C297" s="87">
        <v>0.05</v>
      </c>
      <c r="D297" s="2" t="s">
        <v>192</v>
      </c>
      <c r="E297" s="82"/>
    </row>
    <row r="298" spans="1:5" s="42" customFormat="1" ht="15.75">
      <c r="A298" s="1">
        <v>21</v>
      </c>
      <c r="B298" s="9" t="s">
        <v>743</v>
      </c>
      <c r="C298" s="87">
        <v>0.01</v>
      </c>
      <c r="D298" s="2" t="s">
        <v>756</v>
      </c>
      <c r="E298" s="82"/>
    </row>
    <row r="299" spans="1:5" s="42" customFormat="1" ht="15.75">
      <c r="A299" s="1">
        <v>22</v>
      </c>
      <c r="B299" s="9" t="s">
        <v>744</v>
      </c>
      <c r="C299" s="87">
        <v>0.01</v>
      </c>
      <c r="D299" s="2" t="s">
        <v>754</v>
      </c>
      <c r="E299" s="82"/>
    </row>
    <row r="300" spans="1:5" s="42" customFormat="1" ht="15.75">
      <c r="A300" s="1">
        <v>23</v>
      </c>
      <c r="B300" s="9" t="s">
        <v>745</v>
      </c>
      <c r="C300" s="87">
        <v>0.01</v>
      </c>
      <c r="D300" s="2" t="s">
        <v>4</v>
      </c>
      <c r="E300" s="82"/>
    </row>
    <row r="301" spans="1:5" s="42" customFormat="1" ht="31.5">
      <c r="A301" s="1">
        <v>24</v>
      </c>
      <c r="B301" s="9" t="s">
        <v>746</v>
      </c>
      <c r="C301" s="87">
        <v>0.07</v>
      </c>
      <c r="D301" s="2" t="s">
        <v>197</v>
      </c>
      <c r="E301" s="82"/>
    </row>
    <row r="302" spans="1:5" s="42" customFormat="1" ht="15.75">
      <c r="A302" s="1">
        <v>25</v>
      </c>
      <c r="B302" s="9" t="s">
        <v>747</v>
      </c>
      <c r="C302" s="87">
        <v>0.06</v>
      </c>
      <c r="D302" s="2" t="s">
        <v>194</v>
      </c>
      <c r="E302" s="82"/>
    </row>
    <row r="303" spans="1:5" s="42" customFormat="1" ht="15.75">
      <c r="A303" s="1">
        <v>26</v>
      </c>
      <c r="B303" s="9" t="s">
        <v>748</v>
      </c>
      <c r="C303" s="87">
        <v>2.5</v>
      </c>
      <c r="D303" s="2" t="s">
        <v>193</v>
      </c>
      <c r="E303" s="82"/>
    </row>
    <row r="304" spans="1:5" s="42" customFormat="1" ht="15.75">
      <c r="A304" s="1">
        <v>27</v>
      </c>
      <c r="B304" s="9" t="s">
        <v>749</v>
      </c>
      <c r="C304" s="87">
        <v>1.6</v>
      </c>
      <c r="D304" s="2" t="s">
        <v>195</v>
      </c>
      <c r="E304" s="82"/>
    </row>
    <row r="305" spans="1:5" s="42" customFormat="1" ht="31.5">
      <c r="A305" s="1">
        <v>28</v>
      </c>
      <c r="B305" s="9" t="s">
        <v>750</v>
      </c>
      <c r="C305" s="87">
        <v>0.1</v>
      </c>
      <c r="D305" s="2" t="s">
        <v>196</v>
      </c>
      <c r="E305" s="82"/>
    </row>
    <row r="306" spans="1:5" s="42" customFormat="1" ht="15.75">
      <c r="A306" s="1">
        <v>29</v>
      </c>
      <c r="B306" s="9" t="s">
        <v>751</v>
      </c>
      <c r="C306" s="87">
        <v>0.6</v>
      </c>
      <c r="D306" s="2" t="s">
        <v>194</v>
      </c>
      <c r="E306" s="82"/>
    </row>
    <row r="307" spans="1:5" s="42" customFormat="1" ht="15.75">
      <c r="A307" s="1">
        <v>30</v>
      </c>
      <c r="B307" s="9" t="s">
        <v>752</v>
      </c>
      <c r="C307" s="87">
        <v>0.7</v>
      </c>
      <c r="D307" s="2" t="s">
        <v>5</v>
      </c>
      <c r="E307" s="2"/>
    </row>
    <row r="308" spans="1:5" s="42" customFormat="1" ht="15.75">
      <c r="A308" s="1">
        <v>31</v>
      </c>
      <c r="B308" s="9" t="s">
        <v>753</v>
      </c>
      <c r="C308" s="87">
        <v>2.55</v>
      </c>
      <c r="D308" s="2" t="s">
        <v>193</v>
      </c>
      <c r="E308" s="82"/>
    </row>
    <row r="309" spans="1:5" s="17" customFormat="1" ht="15.75">
      <c r="A309" s="21"/>
      <c r="B309" s="4" t="s">
        <v>37</v>
      </c>
      <c r="C309" s="87"/>
      <c r="D309" s="47"/>
      <c r="E309" s="7"/>
    </row>
    <row r="310" spans="1:5" s="42" customFormat="1" ht="15.75">
      <c r="A310" s="1">
        <v>32</v>
      </c>
      <c r="B310" s="9" t="s">
        <v>735</v>
      </c>
      <c r="C310" s="87">
        <v>0.05</v>
      </c>
      <c r="D310" s="2" t="s">
        <v>5</v>
      </c>
      <c r="E310" s="2"/>
    </row>
    <row r="311" spans="1:5" s="42" customFormat="1" ht="31.5">
      <c r="A311" s="1">
        <v>33</v>
      </c>
      <c r="B311" s="9" t="s">
        <v>737</v>
      </c>
      <c r="C311" s="87">
        <v>0.16</v>
      </c>
      <c r="D311" s="2" t="s">
        <v>4</v>
      </c>
      <c r="E311" s="2"/>
    </row>
    <row r="312" spans="1:5" s="42" customFormat="1" ht="15.75">
      <c r="A312" s="1">
        <v>34</v>
      </c>
      <c r="B312" s="9" t="s">
        <v>738</v>
      </c>
      <c r="C312" s="87">
        <v>1.6</v>
      </c>
      <c r="D312" s="2" t="s">
        <v>192</v>
      </c>
      <c r="E312" s="2"/>
    </row>
    <row r="313" spans="1:5" s="42" customFormat="1" ht="15.75">
      <c r="A313" s="1">
        <v>35</v>
      </c>
      <c r="B313" s="9" t="s">
        <v>739</v>
      </c>
      <c r="C313" s="87">
        <v>0.2</v>
      </c>
      <c r="D313" s="2" t="s">
        <v>5</v>
      </c>
      <c r="E313" s="2"/>
    </row>
    <row r="314" spans="1:5" s="42" customFormat="1" ht="15.75">
      <c r="A314" s="1">
        <v>36</v>
      </c>
      <c r="B314" s="9" t="s">
        <v>740</v>
      </c>
      <c r="C314" s="87">
        <v>0.2</v>
      </c>
      <c r="D314" s="2" t="s">
        <v>192</v>
      </c>
      <c r="E314" s="2"/>
    </row>
    <row r="315" spans="1:5" s="42" customFormat="1" ht="15.75">
      <c r="A315" s="1">
        <v>37</v>
      </c>
      <c r="B315" s="9" t="s">
        <v>741</v>
      </c>
      <c r="C315" s="87">
        <v>0.15</v>
      </c>
      <c r="D315" s="2" t="s">
        <v>8</v>
      </c>
      <c r="E315" s="2"/>
    </row>
    <row r="316" spans="1:5" s="49" customFormat="1" ht="15.75">
      <c r="A316" s="4">
        <f>A315+A274+A253+A231+A224+A205+A194+A179+A171+A145</f>
        <v>145</v>
      </c>
      <c r="B316" s="4" t="s">
        <v>715</v>
      </c>
      <c r="C316" s="88">
        <f>SUM(C139:C315)</f>
        <v>2207.0564000000013</v>
      </c>
      <c r="D316" s="23"/>
      <c r="E316" s="65"/>
    </row>
    <row r="317" spans="1:5" ht="15.75">
      <c r="A317" s="4">
        <f>A316+A135</f>
        <v>243</v>
      </c>
      <c r="B317" s="4" t="s">
        <v>284</v>
      </c>
      <c r="C317" s="88">
        <f>C316+C135</f>
        <v>3930.686630000001</v>
      </c>
      <c r="D317" s="4"/>
      <c r="E317" s="4"/>
    </row>
    <row r="318" ht="15.75">
      <c r="C318" s="98"/>
    </row>
    <row r="319" ht="15.75">
      <c r="C319" s="98"/>
    </row>
    <row r="320" ht="15.75">
      <c r="C320" s="98"/>
    </row>
    <row r="321" ht="15.75">
      <c r="C321" s="98"/>
    </row>
    <row r="322" ht="15.75">
      <c r="C322" s="98"/>
    </row>
    <row r="323" ht="15.75">
      <c r="C323" s="98"/>
    </row>
    <row r="324" ht="15.75">
      <c r="C324" s="98"/>
    </row>
    <row r="325" ht="15.75">
      <c r="C325" s="98"/>
    </row>
    <row r="326" ht="15.75">
      <c r="C326" s="98"/>
    </row>
    <row r="327" ht="15.75">
      <c r="C327" s="98"/>
    </row>
    <row r="328" ht="15.75">
      <c r="C328" s="98"/>
    </row>
    <row r="329" ht="15.75">
      <c r="C329" s="98"/>
    </row>
    <row r="330" ht="15.75">
      <c r="C330" s="98"/>
    </row>
    <row r="331" ht="15.75">
      <c r="C331" s="98"/>
    </row>
    <row r="332" ht="15.75">
      <c r="C332" s="98"/>
    </row>
    <row r="333" ht="15.75">
      <c r="C333" s="98"/>
    </row>
    <row r="334" ht="15.75">
      <c r="C334" s="98"/>
    </row>
    <row r="335" ht="15.75">
      <c r="C335" s="98"/>
    </row>
    <row r="336" ht="15.75">
      <c r="C336" s="98"/>
    </row>
    <row r="337" ht="15.75">
      <c r="C337" s="98"/>
    </row>
    <row r="338" ht="15.75">
      <c r="C338" s="98"/>
    </row>
    <row r="339" ht="15.75">
      <c r="C339" s="98"/>
    </row>
    <row r="340" ht="15.75">
      <c r="C340" s="98"/>
    </row>
    <row r="341" ht="15.75">
      <c r="C341" s="98"/>
    </row>
    <row r="342" ht="15.75">
      <c r="C342" s="98"/>
    </row>
    <row r="343" ht="15.75">
      <c r="C343" s="98"/>
    </row>
    <row r="344" ht="15.75">
      <c r="C344" s="98"/>
    </row>
    <row r="345" ht="15.75">
      <c r="C345" s="98"/>
    </row>
    <row r="346" ht="15.75">
      <c r="C346" s="98"/>
    </row>
    <row r="347" ht="15.75">
      <c r="C347" s="98"/>
    </row>
    <row r="348" ht="15.75">
      <c r="C348" s="98"/>
    </row>
    <row r="349" ht="15.75">
      <c r="C349" s="98"/>
    </row>
    <row r="350" ht="15.75">
      <c r="C350" s="98"/>
    </row>
    <row r="351" ht="15.75">
      <c r="C351" s="98"/>
    </row>
    <row r="352" ht="15.75">
      <c r="C352" s="98"/>
    </row>
    <row r="353" ht="15.75">
      <c r="C353" s="98"/>
    </row>
    <row r="354" ht="15.75">
      <c r="C354" s="98"/>
    </row>
    <row r="355" ht="15.75">
      <c r="C355" s="98"/>
    </row>
    <row r="356" ht="15.75">
      <c r="C356" s="98"/>
    </row>
    <row r="357" ht="15.75">
      <c r="C357" s="98"/>
    </row>
    <row r="358" ht="15.75">
      <c r="C358" s="98"/>
    </row>
    <row r="359" ht="15.75">
      <c r="C359" s="98"/>
    </row>
    <row r="360" ht="15.75">
      <c r="C360" s="98"/>
    </row>
    <row r="361" ht="15.75">
      <c r="C361" s="98"/>
    </row>
    <row r="362" ht="15.75">
      <c r="C362" s="98"/>
    </row>
    <row r="363" ht="15.75">
      <c r="C363" s="98"/>
    </row>
    <row r="364" ht="15.75">
      <c r="C364" s="98"/>
    </row>
    <row r="365" ht="15.75">
      <c r="C365" s="98"/>
    </row>
    <row r="366" ht="15.75">
      <c r="C366" s="98"/>
    </row>
    <row r="367" ht="15.75">
      <c r="C367" s="98"/>
    </row>
    <row r="368" ht="15.75">
      <c r="C368" s="98"/>
    </row>
    <row r="369" ht="15.75">
      <c r="C369" s="98"/>
    </row>
    <row r="370" ht="15.75">
      <c r="C370" s="98"/>
    </row>
    <row r="371" ht="15.75">
      <c r="C371" s="98"/>
    </row>
    <row r="372" ht="15.75">
      <c r="C372" s="98"/>
    </row>
    <row r="373" ht="15.75">
      <c r="C373" s="98"/>
    </row>
    <row r="374" ht="15.75">
      <c r="C374" s="98"/>
    </row>
    <row r="375" ht="15.75">
      <c r="C375" s="98"/>
    </row>
    <row r="376" ht="15.75">
      <c r="C376" s="98"/>
    </row>
    <row r="377" ht="15.75">
      <c r="C377" s="98"/>
    </row>
    <row r="378" ht="15.75">
      <c r="C378" s="98"/>
    </row>
    <row r="379" ht="15.75">
      <c r="C379" s="98"/>
    </row>
    <row r="380" ht="15.75">
      <c r="C380" s="98"/>
    </row>
    <row r="381" ht="15.75">
      <c r="C381" s="98"/>
    </row>
    <row r="382" ht="15.75">
      <c r="C382" s="98"/>
    </row>
    <row r="383" ht="15.75">
      <c r="C383" s="98"/>
    </row>
    <row r="384" ht="15.75">
      <c r="C384" s="98"/>
    </row>
    <row r="385" ht="15.75">
      <c r="C385" s="98"/>
    </row>
    <row r="386" ht="15.75">
      <c r="C386" s="98"/>
    </row>
    <row r="387" ht="15.75">
      <c r="C387" s="98"/>
    </row>
    <row r="388" ht="15.75">
      <c r="C388" s="98"/>
    </row>
    <row r="389" ht="15.75">
      <c r="C389" s="98"/>
    </row>
    <row r="390" ht="15.75">
      <c r="C390" s="98"/>
    </row>
    <row r="391" ht="15.75">
      <c r="C391" s="98"/>
    </row>
    <row r="392" ht="15.75">
      <c r="C392" s="98"/>
    </row>
    <row r="393" ht="15.75">
      <c r="C393" s="98"/>
    </row>
    <row r="394" ht="15.75">
      <c r="C394" s="98"/>
    </row>
    <row r="395" ht="15.75">
      <c r="C395" s="98"/>
    </row>
    <row r="396" ht="15.75">
      <c r="C396" s="98"/>
    </row>
    <row r="397" ht="15.75">
      <c r="C397" s="98"/>
    </row>
    <row r="398" ht="15.75">
      <c r="C398" s="98"/>
    </row>
    <row r="399" ht="15.75">
      <c r="C399" s="98"/>
    </row>
    <row r="400" ht="15.75">
      <c r="C400" s="98"/>
    </row>
    <row r="401" ht="15.75">
      <c r="C401" s="98"/>
    </row>
    <row r="402" ht="15.75">
      <c r="C402" s="98"/>
    </row>
  </sheetData>
  <sheetProtection/>
  <mergeCells count="5">
    <mergeCell ref="B136:E136"/>
    <mergeCell ref="B6:E6"/>
    <mergeCell ref="A3:E3"/>
    <mergeCell ref="A2:E2"/>
    <mergeCell ref="A4:E4"/>
  </mergeCells>
  <conditionalFormatting sqref="C130:C131 C268:C272 C274 D227:D231 D288:D307 D104:D105 B88:D92 D310:D315 D286:E286 E288:E306 E313:E315 D316:E316 D134:E135 E311 D95:D102">
    <cfRule type="cellIs" priority="345" dxfId="0" operator="equal" stopIfTrue="1">
      <formula>0</formula>
    </cfRule>
    <cfRule type="cellIs" priority="346" dxfId="1" operator="equal" stopIfTrue="1">
      <formula>0</formula>
    </cfRule>
    <cfRule type="cellIs" priority="347" dxfId="0" operator="equal" stopIfTrue="1">
      <formula>0</formula>
    </cfRule>
  </conditionalFormatting>
  <conditionalFormatting sqref="D102 D104 D229:D231">
    <cfRule type="cellIs" priority="343" dxfId="4" operator="equal" stopIfTrue="1">
      <formula>0</formula>
    </cfRule>
    <cfRule type="cellIs" priority="344" dxfId="3" operator="between" stopIfTrue="1">
      <formula>-0.0001</formula>
      <formula>0.0001</formula>
    </cfRule>
  </conditionalFormatting>
  <conditionalFormatting sqref="B88:C88">
    <cfRule type="cellIs" priority="319" dxfId="4" operator="equal" stopIfTrue="1">
      <formula>0</formula>
    </cfRule>
    <cfRule type="cellIs" priority="320" dxfId="3" operator="between" stopIfTrue="1">
      <formula>-0.0001</formula>
      <formula>0.0001</formula>
    </cfRule>
  </conditionalFormatting>
  <conditionalFormatting sqref="C84">
    <cfRule type="cellIs" priority="335" dxfId="0" operator="equal" stopIfTrue="1">
      <formula>0</formula>
    </cfRule>
    <cfRule type="cellIs" priority="336" dxfId="1" operator="equal" stopIfTrue="1">
      <formula>0</formula>
    </cfRule>
    <cfRule type="cellIs" priority="337" dxfId="0" operator="equal" stopIfTrue="1">
      <formula>0</formula>
    </cfRule>
  </conditionalFormatting>
  <conditionalFormatting sqref="C84">
    <cfRule type="cellIs" priority="333" dxfId="4" operator="equal" stopIfTrue="1">
      <formula>0</formula>
    </cfRule>
    <cfRule type="cellIs" priority="334" dxfId="3" operator="between" stopIfTrue="1">
      <formula>-0.0001</formula>
      <formula>0.0001</formula>
    </cfRule>
  </conditionalFormatting>
  <conditionalFormatting sqref="B88:C92 D89:D91">
    <cfRule type="cellIs" priority="324" dxfId="0" operator="between" stopIfTrue="1">
      <formula>-0.0001</formula>
      <formula>0.0001</formula>
    </cfRule>
    <cfRule type="cellIs" priority="325" dxfId="0" operator="equal" stopIfTrue="1">
      <formula>0</formula>
    </cfRule>
    <cfRule type="cellIs" priority="326" dxfId="1" operator="equal" stopIfTrue="1">
      <formula>0</formula>
    </cfRule>
  </conditionalFormatting>
  <conditionalFormatting sqref="B88:C92 D89:D91">
    <cfRule type="cellIs" priority="327" dxfId="0" operator="between" stopIfTrue="1">
      <formula>-0.0001</formula>
      <formula>0.0001</formula>
    </cfRule>
    <cfRule type="cellIs" priority="328" dxfId="3" operator="between" stopIfTrue="1">
      <formula>-0.0001</formula>
      <formula>0.00001</formula>
    </cfRule>
    <cfRule type="cellIs" priority="329" dxfId="0" operator="equal" stopIfTrue="1">
      <formula>0</formula>
    </cfRule>
  </conditionalFormatting>
  <conditionalFormatting sqref="B88:C92 D89:D91">
    <cfRule type="cellIs" priority="330" dxfId="0" operator="between" stopIfTrue="1">
      <formula>-0.0001</formula>
      <formula>0.0001</formula>
    </cfRule>
    <cfRule type="cellIs" priority="331" dxfId="0" operator="equal" stopIfTrue="1">
      <formula>0</formula>
    </cfRule>
    <cfRule type="cellIs" priority="332" dxfId="1" operator="equal" stopIfTrue="1">
      <formula>0</formula>
    </cfRule>
  </conditionalFormatting>
  <conditionalFormatting sqref="B130:B131 B268:B272 B274 B285:C286 B288:C308 B134:C135 B310:C316 B136">
    <cfRule type="cellIs" priority="317" dxfId="0" operator="equal" stopIfTrue="1">
      <formula>0</formula>
    </cfRule>
    <cfRule type="cellIs" priority="318" dxfId="3" operator="between" stopIfTrue="1">
      <formula>-0.0001</formula>
      <formula>0.0001</formula>
    </cfRule>
  </conditionalFormatting>
  <conditionalFormatting sqref="B208:C208 C209">
    <cfRule type="cellIs" priority="197" dxfId="0" operator="equal" stopIfTrue="1">
      <formula>0</formula>
    </cfRule>
    <cfRule type="cellIs" priority="198" dxfId="1" operator="equal" stopIfTrue="1">
      <formula>0</formula>
    </cfRule>
    <cfRule type="cellIs" priority="199" dxfId="0" operator="equal" stopIfTrue="1">
      <formula>0</formula>
    </cfRule>
  </conditionalFormatting>
  <conditionalFormatting sqref="B208:C208 C209">
    <cfRule type="cellIs" priority="195" dxfId="4" operator="equal" stopIfTrue="1">
      <formula>0</formula>
    </cfRule>
    <cfRule type="cellIs" priority="196" dxfId="3" operator="between" stopIfTrue="1">
      <formula>-0.0001</formula>
      <formula>0.0001</formula>
    </cfRule>
  </conditionalFormatting>
  <conditionalFormatting sqref="B231:C231">
    <cfRule type="cellIs" priority="183" dxfId="0" operator="equal" stopIfTrue="1">
      <formula>0</formula>
    </cfRule>
    <cfRule type="cellIs" priority="184" dxfId="1" operator="equal" stopIfTrue="1">
      <formula>0</formula>
    </cfRule>
    <cfRule type="cellIs" priority="185" dxfId="0" operator="equal" stopIfTrue="1">
      <formula>0</formula>
    </cfRule>
  </conditionalFormatting>
  <conditionalFormatting sqref="E308">
    <cfRule type="cellIs" priority="176" dxfId="0" operator="equal" stopIfTrue="1">
      <formula>0</formula>
    </cfRule>
    <cfRule type="cellIs" priority="177" dxfId="1" operator="equal" stopIfTrue="1">
      <formula>0</formula>
    </cfRule>
    <cfRule type="cellIs" priority="178" dxfId="0" operator="equal" stopIfTrue="1">
      <formula>0</formula>
    </cfRule>
  </conditionalFormatting>
  <printOptions/>
  <pageMargins left="0.39" right="0.32" top="0.45" bottom="0.47" header="0.3" footer="0.3"/>
  <pageSetup horizontalDpi="600" verticalDpi="600" orientation="portrait" paperSize="9" scale="9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2:J207"/>
  <sheetViews>
    <sheetView zoomScalePageLayoutView="0" workbookViewId="0" topLeftCell="A1">
      <selection activeCell="D9" sqref="D9"/>
    </sheetView>
  </sheetViews>
  <sheetFormatPr defaultColWidth="9.140625" defaultRowHeight="15"/>
  <cols>
    <col min="1" max="1" width="6.140625" style="5" customWidth="1"/>
    <col min="2" max="2" width="33.7109375" style="5" customWidth="1"/>
    <col min="3" max="3" width="10.28125" style="84" customWidth="1"/>
    <col min="4" max="4" width="10.8515625" style="5" customWidth="1"/>
    <col min="5" max="5" width="10.28125" style="5" customWidth="1"/>
    <col min="6" max="6" width="10.8515625" style="5" customWidth="1"/>
    <col min="7" max="7" width="10.28125" style="5" customWidth="1"/>
    <col min="8" max="8" width="10.57421875" style="5" customWidth="1"/>
    <col min="9" max="9" width="8.7109375" style="5" customWidth="1"/>
    <col min="10" max="10" width="25.28125" style="5" customWidth="1"/>
    <col min="11" max="16384" width="9.140625" style="5" customWidth="1"/>
  </cols>
  <sheetData>
    <row r="1" ht="8.25" customHeight="1"/>
    <row r="2" spans="1:10" ht="42.75" customHeight="1">
      <c r="A2" s="189" t="s">
        <v>290</v>
      </c>
      <c r="B2" s="189"/>
      <c r="C2" s="189"/>
      <c r="D2" s="189"/>
      <c r="E2" s="189"/>
      <c r="F2" s="189"/>
      <c r="G2" s="189"/>
      <c r="H2" s="189"/>
      <c r="I2" s="189"/>
      <c r="J2" s="189"/>
    </row>
    <row r="3" spans="1:10" ht="21" customHeight="1">
      <c r="A3" s="194" t="s">
        <v>759</v>
      </c>
      <c r="B3" s="194"/>
      <c r="C3" s="194"/>
      <c r="D3" s="194"/>
      <c r="E3" s="194"/>
      <c r="F3" s="194"/>
      <c r="G3" s="194"/>
      <c r="H3" s="194"/>
      <c r="I3" s="194"/>
      <c r="J3" s="194"/>
    </row>
    <row r="4" spans="1:10" ht="16.5">
      <c r="A4" s="190" t="s">
        <v>79</v>
      </c>
      <c r="B4" s="190"/>
      <c r="C4" s="190"/>
      <c r="D4" s="190"/>
      <c r="E4" s="190"/>
      <c r="F4" s="190"/>
      <c r="G4" s="190"/>
      <c r="H4" s="190"/>
      <c r="I4" s="190"/>
      <c r="J4" s="190"/>
    </row>
    <row r="5" spans="1:10" s="49" customFormat="1" ht="22.5" customHeight="1">
      <c r="A5" s="187" t="s">
        <v>287</v>
      </c>
      <c r="B5" s="187" t="s">
        <v>286</v>
      </c>
      <c r="C5" s="191" t="s">
        <v>77</v>
      </c>
      <c r="D5" s="187" t="s">
        <v>95</v>
      </c>
      <c r="E5" s="187"/>
      <c r="F5" s="187"/>
      <c r="G5" s="187"/>
      <c r="H5" s="187"/>
      <c r="I5" s="187"/>
      <c r="J5" s="177" t="s">
        <v>94</v>
      </c>
    </row>
    <row r="6" spans="1:10" s="49" customFormat="1" ht="22.5" customHeight="1">
      <c r="A6" s="187"/>
      <c r="B6" s="187"/>
      <c r="C6" s="191"/>
      <c r="D6" s="187" t="s">
        <v>90</v>
      </c>
      <c r="E6" s="187"/>
      <c r="F6" s="187"/>
      <c r="G6" s="187"/>
      <c r="H6" s="187" t="s">
        <v>93</v>
      </c>
      <c r="I6" s="187" t="s">
        <v>340</v>
      </c>
      <c r="J6" s="192"/>
    </row>
    <row r="7" spans="1:10" s="49" customFormat="1" ht="47.25">
      <c r="A7" s="187"/>
      <c r="B7" s="187"/>
      <c r="C7" s="191"/>
      <c r="D7" s="4" t="s">
        <v>107</v>
      </c>
      <c r="E7" s="4" t="s">
        <v>91</v>
      </c>
      <c r="F7" s="4" t="s">
        <v>127</v>
      </c>
      <c r="G7" s="4" t="s">
        <v>92</v>
      </c>
      <c r="H7" s="187"/>
      <c r="I7" s="187"/>
      <c r="J7" s="193"/>
    </row>
    <row r="8" spans="1:10" s="49" customFormat="1" ht="28.5" customHeight="1">
      <c r="A8" s="4" t="s">
        <v>72</v>
      </c>
      <c r="B8" s="187" t="s">
        <v>73</v>
      </c>
      <c r="C8" s="187"/>
      <c r="D8" s="187"/>
      <c r="E8" s="187"/>
      <c r="F8" s="187"/>
      <c r="G8" s="187"/>
      <c r="H8" s="187"/>
      <c r="I8" s="187"/>
      <c r="J8" s="187"/>
    </row>
    <row r="9" spans="1:10" ht="15.75">
      <c r="A9" s="4" t="s">
        <v>416</v>
      </c>
      <c r="B9" s="4" t="s">
        <v>361</v>
      </c>
      <c r="C9" s="88"/>
      <c r="D9" s="87"/>
      <c r="E9" s="87"/>
      <c r="F9" s="87"/>
      <c r="G9" s="87"/>
      <c r="H9" s="87"/>
      <c r="I9" s="87"/>
      <c r="J9" s="4"/>
    </row>
    <row r="10" spans="1:10" ht="31.5">
      <c r="A10" s="4"/>
      <c r="B10" s="4" t="s">
        <v>36</v>
      </c>
      <c r="C10" s="88"/>
      <c r="D10" s="87"/>
      <c r="E10" s="87"/>
      <c r="F10" s="87"/>
      <c r="G10" s="87"/>
      <c r="H10" s="87"/>
      <c r="I10" s="87"/>
      <c r="J10" s="4"/>
    </row>
    <row r="11" spans="1:10" s="17" customFormat="1" ht="31.5" customHeight="1">
      <c r="A11" s="1">
        <v>1</v>
      </c>
      <c r="B11" s="7" t="s">
        <v>96</v>
      </c>
      <c r="C11" s="88">
        <v>3.23592</v>
      </c>
      <c r="D11" s="95">
        <v>3.0525800000000003</v>
      </c>
      <c r="E11" s="90"/>
      <c r="F11" s="90">
        <v>0.25382</v>
      </c>
      <c r="G11" s="90">
        <v>2.79876</v>
      </c>
      <c r="H11" s="90">
        <v>0.134</v>
      </c>
      <c r="I11" s="90">
        <v>0.04934</v>
      </c>
      <c r="J11" s="1" t="s">
        <v>81</v>
      </c>
    </row>
    <row r="12" spans="1:10" s="17" customFormat="1" ht="69" customHeight="1">
      <c r="A12" s="1">
        <v>2</v>
      </c>
      <c r="B12" s="54" t="s">
        <v>349</v>
      </c>
      <c r="C12" s="88">
        <v>0.5178</v>
      </c>
      <c r="D12" s="95">
        <v>0.5178</v>
      </c>
      <c r="E12" s="90"/>
      <c r="F12" s="90"/>
      <c r="G12" s="90">
        <v>0.5178</v>
      </c>
      <c r="H12" s="90"/>
      <c r="I12" s="90"/>
      <c r="J12" s="1" t="s">
        <v>82</v>
      </c>
    </row>
    <row r="13" spans="1:10" s="49" customFormat="1" ht="15.75">
      <c r="A13" s="4" t="s">
        <v>430</v>
      </c>
      <c r="B13" s="4" t="s">
        <v>397</v>
      </c>
      <c r="C13" s="88"/>
      <c r="D13" s="87"/>
      <c r="E13" s="87"/>
      <c r="F13" s="87"/>
      <c r="G13" s="87"/>
      <c r="H13" s="87"/>
      <c r="I13" s="87"/>
      <c r="J13" s="4"/>
    </row>
    <row r="14" spans="1:10" ht="31.5">
      <c r="A14" s="1"/>
      <c r="B14" s="4" t="s">
        <v>486</v>
      </c>
      <c r="C14" s="88"/>
      <c r="D14" s="87"/>
      <c r="E14" s="87"/>
      <c r="F14" s="87"/>
      <c r="G14" s="87"/>
      <c r="H14" s="87"/>
      <c r="I14" s="87"/>
      <c r="J14" s="1"/>
    </row>
    <row r="15" spans="1:10" s="75" customFormat="1" ht="35.25" customHeight="1">
      <c r="A15" s="70">
        <v>1</v>
      </c>
      <c r="B15" s="74" t="s">
        <v>487</v>
      </c>
      <c r="C15" s="104">
        <v>1.4417</v>
      </c>
      <c r="D15" s="94">
        <v>1.4417</v>
      </c>
      <c r="E15" s="94"/>
      <c r="F15" s="105"/>
      <c r="G15" s="105">
        <v>1.4417</v>
      </c>
      <c r="H15" s="105"/>
      <c r="I15" s="95"/>
      <c r="J15" s="70" t="s">
        <v>387</v>
      </c>
    </row>
    <row r="16" spans="1:10" s="75" customFormat="1" ht="39.75" customHeight="1">
      <c r="A16" s="70">
        <v>2</v>
      </c>
      <c r="B16" s="74" t="s">
        <v>97</v>
      </c>
      <c r="C16" s="104">
        <v>5.556240000000001</v>
      </c>
      <c r="D16" s="94">
        <v>0.25344</v>
      </c>
      <c r="E16" s="94"/>
      <c r="F16" s="94">
        <v>0.25344</v>
      </c>
      <c r="G16" s="94"/>
      <c r="H16" s="94"/>
      <c r="I16" s="94">
        <v>5.3028</v>
      </c>
      <c r="J16" s="70" t="s">
        <v>98</v>
      </c>
    </row>
    <row r="17" spans="1:10" s="126" customFormat="1" ht="45">
      <c r="A17" s="70">
        <v>3</v>
      </c>
      <c r="B17" s="123" t="s">
        <v>99</v>
      </c>
      <c r="C17" s="104">
        <v>0.61337</v>
      </c>
      <c r="D17" s="94">
        <v>0.25543</v>
      </c>
      <c r="E17" s="124">
        <v>0.20066</v>
      </c>
      <c r="F17" s="124"/>
      <c r="G17" s="124">
        <v>0.05477</v>
      </c>
      <c r="H17" s="124"/>
      <c r="I17" s="124">
        <v>0.35794</v>
      </c>
      <c r="J17" s="125" t="s">
        <v>100</v>
      </c>
    </row>
    <row r="18" spans="1:10" ht="31.5">
      <c r="A18" s="1"/>
      <c r="B18" s="4" t="s">
        <v>36</v>
      </c>
      <c r="C18" s="88"/>
      <c r="D18" s="87"/>
      <c r="E18" s="87"/>
      <c r="F18" s="87"/>
      <c r="G18" s="87"/>
      <c r="H18" s="87"/>
      <c r="I18" s="87"/>
      <c r="J18" s="1"/>
    </row>
    <row r="19" spans="1:10" ht="31.5">
      <c r="A19" s="103">
        <v>4</v>
      </c>
      <c r="B19" s="15" t="s">
        <v>480</v>
      </c>
      <c r="C19" s="88">
        <v>0.00635</v>
      </c>
      <c r="D19" s="95">
        <v>0.00635</v>
      </c>
      <c r="E19" s="87">
        <v>0.00635</v>
      </c>
      <c r="F19" s="87"/>
      <c r="G19" s="87"/>
      <c r="H19" s="87"/>
      <c r="I19" s="87"/>
      <c r="J19" s="15" t="s">
        <v>387</v>
      </c>
    </row>
    <row r="20" spans="1:10" s="75" customFormat="1" ht="68.25" customHeight="1">
      <c r="A20" s="103">
        <v>5</v>
      </c>
      <c r="B20" s="74" t="s">
        <v>102</v>
      </c>
      <c r="C20" s="104">
        <v>41.299</v>
      </c>
      <c r="D20" s="94"/>
      <c r="E20" s="94"/>
      <c r="F20" s="105"/>
      <c r="G20" s="105"/>
      <c r="H20" s="105">
        <v>15.43</v>
      </c>
      <c r="I20" s="95">
        <v>25.869</v>
      </c>
      <c r="J20" s="70" t="s">
        <v>85</v>
      </c>
    </row>
    <row r="21" spans="1:10" ht="47.25">
      <c r="A21" s="103">
        <v>6</v>
      </c>
      <c r="B21" s="10" t="s">
        <v>103</v>
      </c>
      <c r="C21" s="88">
        <v>10.05</v>
      </c>
      <c r="D21" s="105"/>
      <c r="E21" s="87"/>
      <c r="F21" s="87"/>
      <c r="G21" s="87"/>
      <c r="H21" s="87">
        <v>1.05</v>
      </c>
      <c r="I21" s="87">
        <v>9</v>
      </c>
      <c r="J21" s="15" t="s">
        <v>378</v>
      </c>
    </row>
    <row r="22" spans="1:10" s="75" customFormat="1" ht="22.5" customHeight="1">
      <c r="A22" s="103">
        <v>7</v>
      </c>
      <c r="B22" s="74" t="s">
        <v>104</v>
      </c>
      <c r="C22" s="104">
        <v>6.82415</v>
      </c>
      <c r="D22" s="94">
        <v>1.8356</v>
      </c>
      <c r="E22" s="94"/>
      <c r="F22" s="94"/>
      <c r="G22" s="94">
        <v>1.8356</v>
      </c>
      <c r="H22" s="94">
        <v>2.45</v>
      </c>
      <c r="I22" s="94">
        <v>2.53855</v>
      </c>
      <c r="J22" s="70" t="s">
        <v>376</v>
      </c>
    </row>
    <row r="23" spans="1:10" ht="22.5" customHeight="1">
      <c r="A23" s="1"/>
      <c r="B23" s="4" t="s">
        <v>38</v>
      </c>
      <c r="C23" s="88">
        <v>0</v>
      </c>
      <c r="D23" s="87"/>
      <c r="E23" s="87"/>
      <c r="F23" s="87"/>
      <c r="G23" s="87"/>
      <c r="H23" s="87"/>
      <c r="I23" s="87"/>
      <c r="J23" s="1"/>
    </row>
    <row r="24" spans="1:10" ht="31.5">
      <c r="A24" s="103">
        <v>8</v>
      </c>
      <c r="B24" s="10" t="s">
        <v>105</v>
      </c>
      <c r="C24" s="88">
        <v>0.4</v>
      </c>
      <c r="D24" s="95">
        <v>0.4</v>
      </c>
      <c r="E24" s="87">
        <v>0</v>
      </c>
      <c r="F24" s="87">
        <v>0.4</v>
      </c>
      <c r="G24" s="87">
        <v>0</v>
      </c>
      <c r="H24" s="87">
        <v>0</v>
      </c>
      <c r="I24" s="90">
        <v>0</v>
      </c>
      <c r="J24" s="15" t="s">
        <v>106</v>
      </c>
    </row>
    <row r="25" spans="1:10" s="49" customFormat="1" ht="15.75">
      <c r="A25" s="4" t="s">
        <v>453</v>
      </c>
      <c r="B25" s="4" t="s">
        <v>407</v>
      </c>
      <c r="C25" s="88">
        <v>0</v>
      </c>
      <c r="D25" s="87"/>
      <c r="E25" s="87"/>
      <c r="F25" s="87"/>
      <c r="G25" s="87"/>
      <c r="H25" s="87"/>
      <c r="I25" s="87"/>
      <c r="J25" s="4"/>
    </row>
    <row r="26" spans="1:10" ht="31.5">
      <c r="A26" s="1"/>
      <c r="B26" s="4" t="s">
        <v>36</v>
      </c>
      <c r="C26" s="88">
        <v>0</v>
      </c>
      <c r="D26" s="87"/>
      <c r="E26" s="87"/>
      <c r="F26" s="87"/>
      <c r="G26" s="87"/>
      <c r="H26" s="87"/>
      <c r="I26" s="87"/>
      <c r="J26" s="1"/>
    </row>
    <row r="27" spans="1:10" s="17" customFormat="1" ht="45.75" customHeight="1">
      <c r="A27" s="1">
        <v>1</v>
      </c>
      <c r="B27" s="9" t="s">
        <v>108</v>
      </c>
      <c r="C27" s="91">
        <v>0.7589199999999999</v>
      </c>
      <c r="D27" s="95">
        <v>0.7589199999999999</v>
      </c>
      <c r="E27" s="90"/>
      <c r="F27" s="90">
        <v>0.69602</v>
      </c>
      <c r="G27" s="90">
        <v>0.0629</v>
      </c>
      <c r="H27" s="90"/>
      <c r="I27" s="90"/>
      <c r="J27" s="1" t="s">
        <v>109</v>
      </c>
    </row>
    <row r="28" spans="1:10" s="17" customFormat="1" ht="45.75" customHeight="1">
      <c r="A28" s="1">
        <v>2</v>
      </c>
      <c r="B28" s="9" t="s">
        <v>110</v>
      </c>
      <c r="C28" s="91">
        <v>0.0068200000000000005</v>
      </c>
      <c r="D28" s="95">
        <v>0.0068200000000000005</v>
      </c>
      <c r="E28" s="90"/>
      <c r="F28" s="90">
        <v>0.0068200000000000005</v>
      </c>
      <c r="G28" s="90"/>
      <c r="H28" s="90"/>
      <c r="I28" s="90"/>
      <c r="J28" s="1" t="s">
        <v>512</v>
      </c>
    </row>
    <row r="29" spans="1:10" s="17" customFormat="1" ht="42.75" customHeight="1">
      <c r="A29" s="1">
        <v>3</v>
      </c>
      <c r="B29" s="9" t="s">
        <v>519</v>
      </c>
      <c r="C29" s="91">
        <v>0.3</v>
      </c>
      <c r="D29" s="95"/>
      <c r="E29" s="90"/>
      <c r="F29" s="90"/>
      <c r="G29" s="90"/>
      <c r="H29" s="90">
        <v>0.3</v>
      </c>
      <c r="I29" s="90"/>
      <c r="J29" s="107" t="s">
        <v>405</v>
      </c>
    </row>
    <row r="30" spans="1:10" ht="31.5">
      <c r="A30" s="1"/>
      <c r="B30" s="4" t="s">
        <v>38</v>
      </c>
      <c r="C30" s="88"/>
      <c r="D30" s="87"/>
      <c r="E30" s="87"/>
      <c r="F30" s="87"/>
      <c r="G30" s="87"/>
      <c r="H30" s="87"/>
      <c r="I30" s="87"/>
      <c r="J30" s="1"/>
    </row>
    <row r="31" spans="1:10" s="17" customFormat="1" ht="42.75" customHeight="1">
      <c r="A31" s="1">
        <v>4</v>
      </c>
      <c r="B31" s="9" t="s">
        <v>111</v>
      </c>
      <c r="C31" s="91">
        <v>3</v>
      </c>
      <c r="D31" s="95"/>
      <c r="E31" s="90"/>
      <c r="F31" s="90"/>
      <c r="G31" s="90"/>
      <c r="H31" s="90">
        <v>3</v>
      </c>
      <c r="I31" s="90"/>
      <c r="J31" s="107" t="s">
        <v>512</v>
      </c>
    </row>
    <row r="32" spans="1:10" s="17" customFormat="1" ht="45" customHeight="1">
      <c r="A32" s="1">
        <v>5</v>
      </c>
      <c r="B32" s="9" t="s">
        <v>112</v>
      </c>
      <c r="C32" s="91">
        <v>0.2</v>
      </c>
      <c r="D32" s="95">
        <v>0.2</v>
      </c>
      <c r="E32" s="90"/>
      <c r="F32" s="90">
        <v>0.1572</v>
      </c>
      <c r="G32" s="90">
        <v>0.0428</v>
      </c>
      <c r="H32" s="90"/>
      <c r="I32" s="90"/>
      <c r="J32" s="107" t="s">
        <v>512</v>
      </c>
    </row>
    <row r="33" spans="1:10" s="49" customFormat="1" ht="15.75">
      <c r="A33" s="4" t="s">
        <v>454</v>
      </c>
      <c r="B33" s="4" t="s">
        <v>408</v>
      </c>
      <c r="C33" s="88"/>
      <c r="D33" s="87"/>
      <c r="E33" s="87"/>
      <c r="F33" s="87"/>
      <c r="G33" s="87"/>
      <c r="H33" s="87"/>
      <c r="I33" s="87"/>
      <c r="J33" s="4"/>
    </row>
    <row r="34" spans="1:10" ht="31.5">
      <c r="A34" s="1"/>
      <c r="B34" s="4" t="s">
        <v>36</v>
      </c>
      <c r="C34" s="88"/>
      <c r="D34" s="87"/>
      <c r="E34" s="87"/>
      <c r="F34" s="87"/>
      <c r="G34" s="87"/>
      <c r="H34" s="87"/>
      <c r="I34" s="87"/>
      <c r="J34" s="1"/>
    </row>
    <row r="35" spans="1:10" s="17" customFormat="1" ht="27" customHeight="1">
      <c r="A35" s="21">
        <v>1</v>
      </c>
      <c r="B35" s="9" t="s">
        <v>113</v>
      </c>
      <c r="C35" s="91">
        <v>1.4039</v>
      </c>
      <c r="D35" s="95"/>
      <c r="E35" s="87"/>
      <c r="F35" s="87"/>
      <c r="G35" s="87"/>
      <c r="H35" s="87">
        <v>0.28</v>
      </c>
      <c r="I35" s="87">
        <v>1.1239</v>
      </c>
      <c r="J35" s="1" t="s">
        <v>114</v>
      </c>
    </row>
    <row r="36" spans="1:10" s="17" customFormat="1" ht="27" customHeight="1">
      <c r="A36" s="21">
        <v>2</v>
      </c>
      <c r="B36" s="9" t="s">
        <v>115</v>
      </c>
      <c r="C36" s="91">
        <v>1.02</v>
      </c>
      <c r="D36" s="95"/>
      <c r="E36" s="87"/>
      <c r="F36" s="87"/>
      <c r="G36" s="87"/>
      <c r="H36" s="87">
        <v>0.2</v>
      </c>
      <c r="I36" s="87">
        <v>0.82</v>
      </c>
      <c r="J36" s="1" t="s">
        <v>116</v>
      </c>
    </row>
    <row r="37" spans="1:10" s="17" customFormat="1" ht="27" customHeight="1">
      <c r="A37" s="21">
        <v>3</v>
      </c>
      <c r="B37" s="9" t="s">
        <v>117</v>
      </c>
      <c r="C37" s="91">
        <v>0.06</v>
      </c>
      <c r="D37" s="95">
        <v>0.06</v>
      </c>
      <c r="E37" s="87">
        <v>0.06</v>
      </c>
      <c r="F37" s="87"/>
      <c r="G37" s="87"/>
      <c r="H37" s="87"/>
      <c r="I37" s="87"/>
      <c r="J37" s="1" t="s">
        <v>589</v>
      </c>
    </row>
    <row r="38" spans="1:10" ht="27" customHeight="1">
      <c r="A38" s="1"/>
      <c r="B38" s="4" t="s">
        <v>38</v>
      </c>
      <c r="C38" s="88"/>
      <c r="D38" s="87"/>
      <c r="E38" s="87"/>
      <c r="F38" s="87"/>
      <c r="G38" s="87"/>
      <c r="H38" s="87"/>
      <c r="I38" s="87"/>
      <c r="J38" s="1"/>
    </row>
    <row r="39" spans="1:10" s="17" customFormat="1" ht="36" customHeight="1">
      <c r="A39" s="21">
        <v>4</v>
      </c>
      <c r="B39" s="9" t="s">
        <v>118</v>
      </c>
      <c r="C39" s="91">
        <v>2.208</v>
      </c>
      <c r="D39" s="95"/>
      <c r="E39" s="87"/>
      <c r="F39" s="87"/>
      <c r="G39" s="87"/>
      <c r="H39" s="87">
        <v>0.45</v>
      </c>
      <c r="I39" s="87">
        <v>1.758</v>
      </c>
      <c r="J39" s="1" t="s">
        <v>119</v>
      </c>
    </row>
    <row r="40" spans="1:10" s="17" customFormat="1" ht="36" customHeight="1">
      <c r="A40" s="21">
        <v>5</v>
      </c>
      <c r="B40" s="9" t="s">
        <v>550</v>
      </c>
      <c r="C40" s="91">
        <v>0.75</v>
      </c>
      <c r="D40" s="95"/>
      <c r="E40" s="87"/>
      <c r="F40" s="87"/>
      <c r="G40" s="87"/>
      <c r="H40" s="87">
        <v>0.1</v>
      </c>
      <c r="I40" s="87">
        <v>0.65</v>
      </c>
      <c r="J40" s="1" t="s">
        <v>119</v>
      </c>
    </row>
    <row r="41" spans="1:10" s="17" customFormat="1" ht="36" customHeight="1">
      <c r="A41" s="21">
        <v>6</v>
      </c>
      <c r="B41" s="9" t="s">
        <v>120</v>
      </c>
      <c r="C41" s="91">
        <v>34.85</v>
      </c>
      <c r="D41" s="95"/>
      <c r="E41" s="87"/>
      <c r="F41" s="87"/>
      <c r="G41" s="87"/>
      <c r="H41" s="87">
        <v>1.086</v>
      </c>
      <c r="I41" s="87">
        <v>33.764</v>
      </c>
      <c r="J41" s="1" t="s">
        <v>119</v>
      </c>
    </row>
    <row r="42" spans="1:10" s="17" customFormat="1" ht="27.75" customHeight="1">
      <c r="A42" s="21">
        <v>7</v>
      </c>
      <c r="B42" s="9" t="s">
        <v>121</v>
      </c>
      <c r="C42" s="91">
        <v>0.5</v>
      </c>
      <c r="D42" s="95"/>
      <c r="E42" s="87"/>
      <c r="F42" s="87"/>
      <c r="G42" s="87"/>
      <c r="H42" s="87">
        <v>0.1</v>
      </c>
      <c r="I42" s="87">
        <v>0.4</v>
      </c>
      <c r="J42" s="1" t="s">
        <v>589</v>
      </c>
    </row>
    <row r="43" spans="1:10" s="49" customFormat="1" ht="15.75">
      <c r="A43" s="4" t="s">
        <v>455</v>
      </c>
      <c r="B43" s="4" t="s">
        <v>441</v>
      </c>
      <c r="C43" s="88">
        <v>0</v>
      </c>
      <c r="D43" s="87"/>
      <c r="E43" s="87"/>
      <c r="F43" s="87"/>
      <c r="G43" s="87"/>
      <c r="H43" s="87"/>
      <c r="I43" s="87"/>
      <c r="J43" s="4"/>
    </row>
    <row r="44" spans="1:10" ht="23.25" customHeight="1">
      <c r="A44" s="4"/>
      <c r="B44" s="4" t="s">
        <v>36</v>
      </c>
      <c r="C44" s="88">
        <v>0</v>
      </c>
      <c r="D44" s="87"/>
      <c r="E44" s="87"/>
      <c r="F44" s="87"/>
      <c r="G44" s="87"/>
      <c r="H44" s="87"/>
      <c r="I44" s="87"/>
      <c r="J44" s="1"/>
    </row>
    <row r="45" spans="1:10" s="75" customFormat="1" ht="39" customHeight="1">
      <c r="A45" s="70">
        <v>1</v>
      </c>
      <c r="B45" s="74" t="s">
        <v>122</v>
      </c>
      <c r="C45" s="104">
        <v>7.60989</v>
      </c>
      <c r="D45" s="94"/>
      <c r="E45" s="90"/>
      <c r="F45" s="94"/>
      <c r="G45" s="94"/>
      <c r="H45" s="90">
        <v>1.87987</v>
      </c>
      <c r="I45" s="94">
        <v>5.73002</v>
      </c>
      <c r="J45" s="70" t="s">
        <v>123</v>
      </c>
    </row>
    <row r="46" spans="1:10" s="76" customFormat="1" ht="37.5" customHeight="1">
      <c r="A46" s="1">
        <v>2</v>
      </c>
      <c r="B46" s="9" t="s">
        <v>575</v>
      </c>
      <c r="C46" s="88">
        <v>161.5</v>
      </c>
      <c r="D46" s="95">
        <v>0.2974</v>
      </c>
      <c r="E46" s="87"/>
      <c r="F46" s="87">
        <v>0.2974</v>
      </c>
      <c r="G46" s="87"/>
      <c r="H46" s="87"/>
      <c r="I46" s="87">
        <v>161.2026</v>
      </c>
      <c r="J46" s="1" t="s">
        <v>124</v>
      </c>
    </row>
    <row r="47" spans="1:10" s="49" customFormat="1" ht="31.5">
      <c r="A47" s="4"/>
      <c r="B47" s="64" t="s">
        <v>38</v>
      </c>
      <c r="C47" s="88">
        <v>0</v>
      </c>
      <c r="D47" s="87"/>
      <c r="E47" s="87"/>
      <c r="F47" s="87"/>
      <c r="G47" s="87"/>
      <c r="H47" s="87"/>
      <c r="I47" s="87"/>
      <c r="J47" s="38"/>
    </row>
    <row r="48" spans="1:10" s="76" customFormat="1" ht="27" customHeight="1">
      <c r="A48" s="1">
        <v>3</v>
      </c>
      <c r="B48" s="9" t="s">
        <v>581</v>
      </c>
      <c r="C48" s="88">
        <v>0.6</v>
      </c>
      <c r="D48" s="95">
        <v>0.6</v>
      </c>
      <c r="E48" s="87"/>
      <c r="F48" s="87"/>
      <c r="G48" s="87">
        <v>0.6</v>
      </c>
      <c r="H48" s="87"/>
      <c r="I48" s="87"/>
      <c r="J48" s="1" t="s">
        <v>452</v>
      </c>
    </row>
    <row r="49" spans="1:10" s="49" customFormat="1" ht="31.5" customHeight="1">
      <c r="A49" s="4" t="s">
        <v>456</v>
      </c>
      <c r="B49" s="4" t="s">
        <v>590</v>
      </c>
      <c r="C49" s="88"/>
      <c r="D49" s="87"/>
      <c r="E49" s="87"/>
      <c r="F49" s="87"/>
      <c r="G49" s="87"/>
      <c r="H49" s="87"/>
      <c r="I49" s="87"/>
      <c r="J49" s="4"/>
    </row>
    <row r="50" spans="1:10" s="17" customFormat="1" ht="21.75" customHeight="1">
      <c r="A50" s="21"/>
      <c r="B50" s="4" t="s">
        <v>38</v>
      </c>
      <c r="C50" s="88"/>
      <c r="D50" s="92"/>
      <c r="E50" s="92"/>
      <c r="F50" s="92"/>
      <c r="G50" s="92"/>
      <c r="H50" s="92"/>
      <c r="I50" s="92"/>
      <c r="J50" s="7"/>
    </row>
    <row r="51" spans="1:10" s="17" customFormat="1" ht="78" customHeight="1">
      <c r="A51" s="1">
        <v>1</v>
      </c>
      <c r="B51" s="7" t="s">
        <v>125</v>
      </c>
      <c r="C51" s="108">
        <v>2.8</v>
      </c>
      <c r="D51" s="95">
        <v>1</v>
      </c>
      <c r="E51" s="105">
        <v>1</v>
      </c>
      <c r="F51" s="87"/>
      <c r="G51" s="87"/>
      <c r="H51" s="87"/>
      <c r="I51" s="105">
        <v>1.8</v>
      </c>
      <c r="J51" s="1" t="s">
        <v>126</v>
      </c>
    </row>
    <row r="52" spans="1:10" s="49" customFormat="1" ht="24.75" customHeight="1">
      <c r="A52" s="4" t="s">
        <v>457</v>
      </c>
      <c r="B52" s="4" t="s">
        <v>641</v>
      </c>
      <c r="C52" s="88">
        <v>0</v>
      </c>
      <c r="D52" s="87"/>
      <c r="E52" s="87"/>
      <c r="F52" s="87"/>
      <c r="G52" s="87"/>
      <c r="H52" s="87"/>
      <c r="I52" s="87"/>
      <c r="J52" s="4"/>
    </row>
    <row r="53" spans="1:10" s="17" customFormat="1" ht="21.75" customHeight="1">
      <c r="A53" s="21"/>
      <c r="B53" s="4" t="s">
        <v>486</v>
      </c>
      <c r="C53" s="88">
        <v>0</v>
      </c>
      <c r="D53" s="92"/>
      <c r="E53" s="92"/>
      <c r="F53" s="92"/>
      <c r="G53" s="92"/>
      <c r="H53" s="92"/>
      <c r="I53" s="92"/>
      <c r="J53" s="7"/>
    </row>
    <row r="54" spans="1:10" s="80" customFormat="1" ht="32.25" customHeight="1">
      <c r="A54" s="78">
        <v>1</v>
      </c>
      <c r="B54" s="29" t="s">
        <v>675</v>
      </c>
      <c r="C54" s="129">
        <v>24.339</v>
      </c>
      <c r="D54" s="121">
        <v>7.535</v>
      </c>
      <c r="E54" s="121"/>
      <c r="F54" s="121">
        <v>1.765</v>
      </c>
      <c r="G54" s="121">
        <v>5.771</v>
      </c>
      <c r="H54" s="121"/>
      <c r="I54" s="121">
        <v>16.804</v>
      </c>
      <c r="J54" s="27" t="s">
        <v>713</v>
      </c>
    </row>
    <row r="55" spans="1:10" s="79" customFormat="1" ht="32.25" customHeight="1">
      <c r="A55" s="78">
        <v>2</v>
      </c>
      <c r="B55" s="29" t="s">
        <v>677</v>
      </c>
      <c r="C55" s="129">
        <v>4.328</v>
      </c>
      <c r="D55" s="121">
        <v>0.432</v>
      </c>
      <c r="E55" s="121"/>
      <c r="F55" s="121"/>
      <c r="G55" s="121">
        <v>0.432</v>
      </c>
      <c r="H55" s="121"/>
      <c r="I55" s="121">
        <v>3.896</v>
      </c>
      <c r="J55" s="27" t="s">
        <v>669</v>
      </c>
    </row>
    <row r="56" spans="1:10" s="79" customFormat="1" ht="32.25" customHeight="1">
      <c r="A56" s="78">
        <v>3</v>
      </c>
      <c r="B56" s="29" t="s">
        <v>676</v>
      </c>
      <c r="C56" s="129">
        <v>13.532</v>
      </c>
      <c r="D56" s="121">
        <v>5.928</v>
      </c>
      <c r="E56" s="121"/>
      <c r="F56" s="121"/>
      <c r="G56" s="121">
        <v>5.928</v>
      </c>
      <c r="H56" s="121"/>
      <c r="I56" s="121">
        <v>7.604</v>
      </c>
      <c r="J56" s="27" t="s">
        <v>670</v>
      </c>
    </row>
    <row r="57" spans="1:10" s="79" customFormat="1" ht="32.25" customHeight="1">
      <c r="A57" s="78">
        <v>4</v>
      </c>
      <c r="B57" s="29" t="s">
        <v>682</v>
      </c>
      <c r="C57" s="129">
        <v>4.6</v>
      </c>
      <c r="D57" s="121">
        <v>1.355</v>
      </c>
      <c r="E57" s="121">
        <v>1.355</v>
      </c>
      <c r="F57" s="121"/>
      <c r="G57" s="121"/>
      <c r="H57" s="121"/>
      <c r="I57" s="121">
        <v>3.245</v>
      </c>
      <c r="J57" s="27" t="s">
        <v>670</v>
      </c>
    </row>
    <row r="58" spans="1:10" s="79" customFormat="1" ht="32.25" customHeight="1">
      <c r="A58" s="78">
        <v>5</v>
      </c>
      <c r="B58" s="29" t="s">
        <v>678</v>
      </c>
      <c r="C58" s="129">
        <v>38.281</v>
      </c>
      <c r="D58" s="121">
        <v>4.389</v>
      </c>
      <c r="E58" s="121"/>
      <c r="F58" s="121">
        <v>0.484</v>
      </c>
      <c r="G58" s="121">
        <v>3.906</v>
      </c>
      <c r="H58" s="121"/>
      <c r="I58" s="121">
        <v>33.892</v>
      </c>
      <c r="J58" s="27" t="s">
        <v>685</v>
      </c>
    </row>
    <row r="59" spans="1:10" s="17" customFormat="1" ht="32.25" customHeight="1">
      <c r="A59" s="21"/>
      <c r="B59" s="4" t="s">
        <v>36</v>
      </c>
      <c r="C59" s="88">
        <v>0</v>
      </c>
      <c r="D59" s="92"/>
      <c r="E59" s="92"/>
      <c r="F59" s="92"/>
      <c r="G59" s="92"/>
      <c r="H59" s="92"/>
      <c r="I59" s="92"/>
      <c r="J59" s="7"/>
    </row>
    <row r="60" spans="1:10" s="72" customFormat="1" ht="32.25" customHeight="1">
      <c r="A60" s="1">
        <v>6</v>
      </c>
      <c r="B60" s="71" t="s">
        <v>128</v>
      </c>
      <c r="C60" s="122">
        <v>0.1</v>
      </c>
      <c r="D60" s="95">
        <v>0.1</v>
      </c>
      <c r="E60" s="87"/>
      <c r="F60" s="100"/>
      <c r="G60" s="100">
        <v>0.1</v>
      </c>
      <c r="H60" s="100">
        <v>0</v>
      </c>
      <c r="I60" s="100">
        <v>0</v>
      </c>
      <c r="J60" s="110" t="s">
        <v>664</v>
      </c>
    </row>
    <row r="61" spans="1:10" s="72" customFormat="1" ht="31.5">
      <c r="A61" s="1">
        <v>7</v>
      </c>
      <c r="B61" s="71" t="s">
        <v>129</v>
      </c>
      <c r="C61" s="122">
        <v>2.5</v>
      </c>
      <c r="D61" s="95"/>
      <c r="E61" s="87"/>
      <c r="F61" s="100"/>
      <c r="G61" s="100">
        <v>0</v>
      </c>
      <c r="H61" s="100">
        <v>2.5</v>
      </c>
      <c r="I61" s="100">
        <v>0</v>
      </c>
      <c r="J61" s="110" t="s">
        <v>671</v>
      </c>
    </row>
    <row r="62" spans="1:10" s="17" customFormat="1" ht="21.75" customHeight="1">
      <c r="A62" s="21"/>
      <c r="B62" s="4" t="s">
        <v>38</v>
      </c>
      <c r="C62" s="88"/>
      <c r="D62" s="92"/>
      <c r="E62" s="92"/>
      <c r="F62" s="92"/>
      <c r="G62" s="92"/>
      <c r="H62" s="92"/>
      <c r="I62" s="92"/>
      <c r="J62" s="7"/>
    </row>
    <row r="63" spans="1:10" s="72" customFormat="1" ht="30" customHeight="1">
      <c r="A63" s="1">
        <v>8</v>
      </c>
      <c r="B63" s="71" t="s">
        <v>684</v>
      </c>
      <c r="C63" s="122">
        <v>0.5</v>
      </c>
      <c r="D63" s="95"/>
      <c r="E63" s="87"/>
      <c r="F63" s="100"/>
      <c r="G63" s="100"/>
      <c r="H63" s="100">
        <v>0.5</v>
      </c>
      <c r="I63" s="100"/>
      <c r="J63" s="110" t="s">
        <v>672</v>
      </c>
    </row>
    <row r="64" spans="1:10" s="83" customFormat="1" ht="25.5" customHeight="1">
      <c r="A64" s="128">
        <f>A63+A51+A48+A42+A32+A24+A12</f>
        <v>34</v>
      </c>
      <c r="B64" s="4" t="s">
        <v>715</v>
      </c>
      <c r="C64" s="88">
        <f>SUM(C10:C63)</f>
        <v>375.6920600000001</v>
      </c>
      <c r="D64" s="88">
        <f aca="true" t="shared" si="0" ref="D64:I64">SUM(D10:D63)</f>
        <v>30.42504</v>
      </c>
      <c r="E64" s="88">
        <f t="shared" si="0"/>
        <v>2.62201</v>
      </c>
      <c r="F64" s="88">
        <f t="shared" si="0"/>
        <v>4.3137</v>
      </c>
      <c r="G64" s="88">
        <f t="shared" si="0"/>
        <v>23.49133</v>
      </c>
      <c r="H64" s="88">
        <f t="shared" si="0"/>
        <v>29.459870000000002</v>
      </c>
      <c r="I64" s="88">
        <f t="shared" si="0"/>
        <v>315.80715</v>
      </c>
      <c r="J64" s="65"/>
    </row>
    <row r="65" spans="1:10" s="83" customFormat="1" ht="24" customHeight="1">
      <c r="A65" s="4" t="s">
        <v>75</v>
      </c>
      <c r="B65" s="187" t="s">
        <v>74</v>
      </c>
      <c r="C65" s="187"/>
      <c r="D65" s="187"/>
      <c r="E65" s="187"/>
      <c r="F65" s="187"/>
      <c r="G65" s="187"/>
      <c r="H65" s="187"/>
      <c r="I65" s="187"/>
      <c r="J65" s="187"/>
    </row>
    <row r="66" spans="1:10" s="49" customFormat="1" ht="23.25" customHeight="1">
      <c r="A66" s="4" t="s">
        <v>416</v>
      </c>
      <c r="B66" s="4" t="s">
        <v>397</v>
      </c>
      <c r="C66" s="88"/>
      <c r="D66" s="116"/>
      <c r="E66" s="116"/>
      <c r="F66" s="116"/>
      <c r="G66" s="116"/>
      <c r="H66" s="116"/>
      <c r="I66" s="116"/>
      <c r="J66" s="4"/>
    </row>
    <row r="67" spans="1:10" ht="24.75" customHeight="1">
      <c r="A67" s="1"/>
      <c r="B67" s="4" t="s">
        <v>486</v>
      </c>
      <c r="C67" s="88"/>
      <c r="D67" s="116"/>
      <c r="E67" s="116"/>
      <c r="F67" s="116"/>
      <c r="G67" s="116"/>
      <c r="H67" s="116"/>
      <c r="I67" s="116"/>
      <c r="J67" s="1"/>
    </row>
    <row r="68" spans="1:10" s="75" customFormat="1" ht="47.25">
      <c r="A68" s="70">
        <v>1</v>
      </c>
      <c r="B68" s="74" t="s">
        <v>130</v>
      </c>
      <c r="C68" s="120">
        <v>2.72068</v>
      </c>
      <c r="D68" s="112">
        <v>0.47784</v>
      </c>
      <c r="E68" s="112">
        <v>0.01321</v>
      </c>
      <c r="F68" s="112">
        <v>0.46463</v>
      </c>
      <c r="G68" s="112"/>
      <c r="H68" s="112"/>
      <c r="I68" s="112">
        <v>2.24284</v>
      </c>
      <c r="J68" s="70" t="s">
        <v>131</v>
      </c>
    </row>
    <row r="69" spans="1:10" s="75" customFormat="1" ht="39.75" customHeight="1">
      <c r="A69" s="70">
        <v>2</v>
      </c>
      <c r="B69" s="74" t="s">
        <v>469</v>
      </c>
      <c r="C69" s="120">
        <v>4.60858</v>
      </c>
      <c r="D69" s="112">
        <v>0.28407</v>
      </c>
      <c r="E69" s="113">
        <v>0.05252</v>
      </c>
      <c r="F69" s="113">
        <v>0.23155</v>
      </c>
      <c r="G69" s="113"/>
      <c r="H69" s="113"/>
      <c r="I69" s="114">
        <v>4.32451</v>
      </c>
      <c r="J69" s="70" t="s">
        <v>132</v>
      </c>
    </row>
    <row r="70" spans="1:10" s="75" customFormat="1" ht="52.5" customHeight="1">
      <c r="A70" s="70">
        <v>3</v>
      </c>
      <c r="B70" s="74" t="s">
        <v>133</v>
      </c>
      <c r="C70" s="120">
        <v>0.30851</v>
      </c>
      <c r="D70" s="112">
        <v>0.04184</v>
      </c>
      <c r="E70" s="113">
        <v>0.04184</v>
      </c>
      <c r="F70" s="113"/>
      <c r="G70" s="113"/>
      <c r="H70" s="113"/>
      <c r="I70" s="113">
        <v>0.26667</v>
      </c>
      <c r="J70" s="70" t="s">
        <v>134</v>
      </c>
    </row>
    <row r="71" spans="1:10" s="75" customFormat="1" ht="51" customHeight="1">
      <c r="A71" s="70">
        <v>4</v>
      </c>
      <c r="B71" s="74" t="s">
        <v>475</v>
      </c>
      <c r="C71" s="120">
        <v>0.00317</v>
      </c>
      <c r="D71" s="112">
        <v>0.00172</v>
      </c>
      <c r="E71" s="112">
        <v>0.00172</v>
      </c>
      <c r="F71" s="112"/>
      <c r="G71" s="112"/>
      <c r="H71" s="112"/>
      <c r="I71" s="112">
        <v>0.00145</v>
      </c>
      <c r="J71" s="70" t="s">
        <v>132</v>
      </c>
    </row>
    <row r="72" spans="1:10" s="75" customFormat="1" ht="39.75" customHeight="1">
      <c r="A72" s="70">
        <v>5</v>
      </c>
      <c r="B72" s="74" t="s">
        <v>488</v>
      </c>
      <c r="C72" s="120">
        <v>1.56251</v>
      </c>
      <c r="D72" s="112">
        <v>0.92723</v>
      </c>
      <c r="E72" s="112"/>
      <c r="F72" s="112"/>
      <c r="G72" s="112">
        <v>0.92723</v>
      </c>
      <c r="H72" s="112"/>
      <c r="I72" s="112">
        <v>0.63528</v>
      </c>
      <c r="J72" s="70" t="s">
        <v>386</v>
      </c>
    </row>
    <row r="73" spans="1:10" ht="15.75">
      <c r="A73" s="1"/>
      <c r="B73" s="4" t="s">
        <v>36</v>
      </c>
      <c r="C73" s="106">
        <v>0</v>
      </c>
      <c r="D73" s="116"/>
      <c r="E73" s="116"/>
      <c r="F73" s="116"/>
      <c r="G73" s="116"/>
      <c r="H73" s="116"/>
      <c r="I73" s="116"/>
      <c r="J73" s="1"/>
    </row>
    <row r="74" spans="1:10" s="75" customFormat="1" ht="35.25" customHeight="1">
      <c r="A74" s="103">
        <v>6</v>
      </c>
      <c r="B74" s="74" t="s">
        <v>489</v>
      </c>
      <c r="C74" s="120">
        <v>15.682690000000001</v>
      </c>
      <c r="D74" s="112">
        <v>4.60185</v>
      </c>
      <c r="E74" s="112"/>
      <c r="F74" s="113">
        <v>0.67979</v>
      </c>
      <c r="G74" s="113">
        <v>3.92206</v>
      </c>
      <c r="H74" s="113">
        <v>0.40357</v>
      </c>
      <c r="I74" s="114">
        <v>10.67727</v>
      </c>
      <c r="J74" s="70" t="s">
        <v>101</v>
      </c>
    </row>
    <row r="75" spans="1:10" ht="15.75">
      <c r="A75" s="1"/>
      <c r="B75" s="4" t="s">
        <v>38</v>
      </c>
      <c r="C75" s="106">
        <v>0</v>
      </c>
      <c r="D75" s="116"/>
      <c r="E75" s="116"/>
      <c r="F75" s="116"/>
      <c r="G75" s="116"/>
      <c r="H75" s="116"/>
      <c r="I75" s="116"/>
      <c r="J75" s="1"/>
    </row>
    <row r="76" spans="1:10" ht="42.75" customHeight="1">
      <c r="A76" s="103">
        <v>7</v>
      </c>
      <c r="B76" s="10" t="s">
        <v>135</v>
      </c>
      <c r="C76" s="106">
        <v>0.2</v>
      </c>
      <c r="D76" s="114">
        <v>0.2</v>
      </c>
      <c r="E76" s="116">
        <v>0</v>
      </c>
      <c r="F76" s="116">
        <v>0.2</v>
      </c>
      <c r="G76" s="116">
        <v>0</v>
      </c>
      <c r="H76" s="116">
        <v>0</v>
      </c>
      <c r="I76" s="115">
        <v>0</v>
      </c>
      <c r="J76" s="15" t="s">
        <v>136</v>
      </c>
    </row>
    <row r="77" spans="1:10" ht="42.75" customHeight="1">
      <c r="A77" s="103">
        <v>8</v>
      </c>
      <c r="B77" s="10" t="s">
        <v>371</v>
      </c>
      <c r="C77" s="106">
        <v>159.95</v>
      </c>
      <c r="D77" s="114">
        <v>8.7</v>
      </c>
      <c r="E77" s="116">
        <v>0</v>
      </c>
      <c r="F77" s="116">
        <v>8.7</v>
      </c>
      <c r="G77" s="116">
        <v>0</v>
      </c>
      <c r="H77" s="116">
        <v>0</v>
      </c>
      <c r="I77" s="115">
        <v>151.25</v>
      </c>
      <c r="J77" s="15" t="s">
        <v>136</v>
      </c>
    </row>
    <row r="78" spans="1:10" s="49" customFormat="1" ht="15.75">
      <c r="A78" s="4" t="s">
        <v>430</v>
      </c>
      <c r="B78" s="4" t="s">
        <v>398</v>
      </c>
      <c r="C78" s="106"/>
      <c r="D78" s="116"/>
      <c r="E78" s="116"/>
      <c r="F78" s="116"/>
      <c r="G78" s="116"/>
      <c r="H78" s="116"/>
      <c r="I78" s="116"/>
      <c r="J78" s="4"/>
    </row>
    <row r="79" spans="1:10" ht="15.75">
      <c r="A79" s="1"/>
      <c r="B79" s="4" t="s">
        <v>36</v>
      </c>
      <c r="C79" s="106"/>
      <c r="D79" s="116"/>
      <c r="E79" s="116"/>
      <c r="F79" s="116"/>
      <c r="G79" s="116"/>
      <c r="H79" s="116"/>
      <c r="I79" s="116"/>
      <c r="J79" s="1"/>
    </row>
    <row r="80" spans="1:10" s="75" customFormat="1" ht="31.5">
      <c r="A80" s="70">
        <v>1</v>
      </c>
      <c r="B80" s="74" t="s">
        <v>138</v>
      </c>
      <c r="C80" s="120">
        <v>4.13735</v>
      </c>
      <c r="D80" s="112">
        <v>1.59539</v>
      </c>
      <c r="E80" s="112">
        <v>1.56505</v>
      </c>
      <c r="F80" s="112">
        <v>0.03034</v>
      </c>
      <c r="G80" s="112"/>
      <c r="H80" s="112">
        <v>2.44252</v>
      </c>
      <c r="I80" s="112">
        <v>0.0994399999999998</v>
      </c>
      <c r="J80" s="70" t="s">
        <v>137</v>
      </c>
    </row>
    <row r="81" spans="1:10" s="49" customFormat="1" ht="15.75">
      <c r="A81" s="4" t="s">
        <v>453</v>
      </c>
      <c r="B81" s="4" t="s">
        <v>407</v>
      </c>
      <c r="C81" s="106"/>
      <c r="D81" s="116"/>
      <c r="E81" s="116"/>
      <c r="F81" s="116"/>
      <c r="G81" s="116"/>
      <c r="H81" s="116"/>
      <c r="I81" s="116"/>
      <c r="J81" s="4"/>
    </row>
    <row r="82" spans="1:10" ht="15.75">
      <c r="A82" s="1"/>
      <c r="B82" s="4" t="s">
        <v>36</v>
      </c>
      <c r="C82" s="106"/>
      <c r="D82" s="116"/>
      <c r="E82" s="116"/>
      <c r="F82" s="116"/>
      <c r="G82" s="116"/>
      <c r="H82" s="116"/>
      <c r="I82" s="116"/>
      <c r="J82" s="1"/>
    </row>
    <row r="83" spans="1:10" ht="31.5">
      <c r="A83" s="1">
        <v>1</v>
      </c>
      <c r="B83" s="9" t="s">
        <v>518</v>
      </c>
      <c r="C83" s="106">
        <v>0.5</v>
      </c>
      <c r="D83" s="116">
        <v>0.5</v>
      </c>
      <c r="E83" s="116"/>
      <c r="F83" s="116">
        <v>0.15</v>
      </c>
      <c r="G83" s="116">
        <v>0.35</v>
      </c>
      <c r="H83" s="116"/>
      <c r="I83" s="116"/>
      <c r="J83" s="1" t="s">
        <v>511</v>
      </c>
    </row>
    <row r="84" spans="1:10" ht="15.75">
      <c r="A84" s="1"/>
      <c r="B84" s="4" t="s">
        <v>38</v>
      </c>
      <c r="C84" s="106"/>
      <c r="D84" s="116"/>
      <c r="E84" s="116"/>
      <c r="F84" s="116"/>
      <c r="G84" s="116"/>
      <c r="H84" s="116"/>
      <c r="I84" s="116"/>
      <c r="J84" s="1"/>
    </row>
    <row r="85" spans="1:10" s="17" customFormat="1" ht="66.75" customHeight="1">
      <c r="A85" s="1">
        <v>2</v>
      </c>
      <c r="B85" s="9" t="s">
        <v>139</v>
      </c>
      <c r="C85" s="102">
        <v>3.5</v>
      </c>
      <c r="D85" s="114"/>
      <c r="E85" s="115"/>
      <c r="F85" s="115"/>
      <c r="G85" s="115"/>
      <c r="H85" s="115">
        <v>3.5</v>
      </c>
      <c r="I85" s="115"/>
      <c r="J85" s="107" t="s">
        <v>404</v>
      </c>
    </row>
    <row r="86" spans="1:10" s="17" customFormat="1" ht="42.75" customHeight="1">
      <c r="A86" s="1">
        <v>3</v>
      </c>
      <c r="B86" s="9" t="s">
        <v>524</v>
      </c>
      <c r="C86" s="102">
        <v>1.1</v>
      </c>
      <c r="D86" s="114"/>
      <c r="E86" s="115"/>
      <c r="F86" s="115"/>
      <c r="G86" s="115"/>
      <c r="H86" s="115">
        <v>1.1</v>
      </c>
      <c r="I86" s="115"/>
      <c r="J86" s="107" t="s">
        <v>406</v>
      </c>
    </row>
    <row r="87" spans="1:10" s="17" customFormat="1" ht="50.25" customHeight="1">
      <c r="A87" s="1">
        <v>4</v>
      </c>
      <c r="B87" s="9" t="s">
        <v>521</v>
      </c>
      <c r="C87" s="102">
        <v>2</v>
      </c>
      <c r="D87" s="114"/>
      <c r="E87" s="115"/>
      <c r="F87" s="115"/>
      <c r="G87" s="115"/>
      <c r="H87" s="115">
        <v>2</v>
      </c>
      <c r="I87" s="115"/>
      <c r="J87" s="107" t="s">
        <v>405</v>
      </c>
    </row>
    <row r="88" spans="1:10" s="17" customFormat="1" ht="42.75" customHeight="1">
      <c r="A88" s="1">
        <v>5</v>
      </c>
      <c r="B88" s="9" t="s">
        <v>140</v>
      </c>
      <c r="C88" s="102">
        <v>0.345</v>
      </c>
      <c r="D88" s="114">
        <v>0.345</v>
      </c>
      <c r="E88" s="115">
        <v>0.29</v>
      </c>
      <c r="F88" s="115">
        <v>0.055</v>
      </c>
      <c r="G88" s="115"/>
      <c r="H88" s="115"/>
      <c r="I88" s="115"/>
      <c r="J88" s="107" t="s">
        <v>403</v>
      </c>
    </row>
    <row r="89" spans="1:10" s="49" customFormat="1" ht="15.75">
      <c r="A89" s="4" t="s">
        <v>454</v>
      </c>
      <c r="B89" s="4" t="s">
        <v>438</v>
      </c>
      <c r="C89" s="106"/>
      <c r="D89" s="116"/>
      <c r="E89" s="116"/>
      <c r="F89" s="116"/>
      <c r="G89" s="116"/>
      <c r="H89" s="116"/>
      <c r="I89" s="116"/>
      <c r="J89" s="4"/>
    </row>
    <row r="90" spans="1:10" s="17" customFormat="1" ht="15.75">
      <c r="A90" s="21"/>
      <c r="B90" s="4" t="s">
        <v>486</v>
      </c>
      <c r="C90" s="106"/>
      <c r="D90" s="117"/>
      <c r="E90" s="117"/>
      <c r="F90" s="117"/>
      <c r="G90" s="115"/>
      <c r="H90" s="115"/>
      <c r="I90" s="115"/>
      <c r="J90" s="1"/>
    </row>
    <row r="91" spans="1:10" s="75" customFormat="1" ht="31.5">
      <c r="A91" s="70">
        <v>1</v>
      </c>
      <c r="B91" s="74" t="s">
        <v>558</v>
      </c>
      <c r="C91" s="120">
        <v>4.87016</v>
      </c>
      <c r="D91" s="112">
        <v>3.2583900000000003</v>
      </c>
      <c r="E91" s="112">
        <v>1.89989</v>
      </c>
      <c r="F91" s="112">
        <v>1.3585</v>
      </c>
      <c r="G91" s="112"/>
      <c r="H91" s="112"/>
      <c r="I91" s="112">
        <v>1.61177</v>
      </c>
      <c r="J91" s="70" t="s">
        <v>141</v>
      </c>
    </row>
    <row r="92" spans="1:10" s="49" customFormat="1" ht="15.75">
      <c r="A92" s="4" t="s">
        <v>455</v>
      </c>
      <c r="B92" s="4" t="s">
        <v>441</v>
      </c>
      <c r="C92" s="106"/>
      <c r="D92" s="116"/>
      <c r="E92" s="116"/>
      <c r="F92" s="116"/>
      <c r="G92" s="116"/>
      <c r="H92" s="116"/>
      <c r="I92" s="116"/>
      <c r="J92" s="4"/>
    </row>
    <row r="93" spans="1:10" ht="15.75">
      <c r="A93" s="4"/>
      <c r="B93" s="4" t="s">
        <v>36</v>
      </c>
      <c r="C93" s="106"/>
      <c r="D93" s="116"/>
      <c r="E93" s="116"/>
      <c r="F93" s="116"/>
      <c r="G93" s="116"/>
      <c r="H93" s="116"/>
      <c r="I93" s="116"/>
      <c r="J93" s="1"/>
    </row>
    <row r="94" spans="1:10" ht="34.5" customHeight="1">
      <c r="A94" s="1">
        <v>1</v>
      </c>
      <c r="B94" s="7" t="s">
        <v>447</v>
      </c>
      <c r="C94" s="106">
        <v>65.3</v>
      </c>
      <c r="D94" s="116">
        <v>0.3</v>
      </c>
      <c r="E94" s="116"/>
      <c r="F94" s="116">
        <v>0.3</v>
      </c>
      <c r="G94" s="116"/>
      <c r="H94" s="116"/>
      <c r="I94" s="116">
        <v>65</v>
      </c>
      <c r="J94" s="9" t="s">
        <v>183</v>
      </c>
    </row>
    <row r="95" spans="1:10" ht="43.5" customHeight="1">
      <c r="A95" s="1">
        <v>2</v>
      </c>
      <c r="B95" s="7" t="s">
        <v>577</v>
      </c>
      <c r="C95" s="106">
        <v>1.09</v>
      </c>
      <c r="D95" s="116">
        <v>1.09</v>
      </c>
      <c r="E95" s="116"/>
      <c r="F95" s="116"/>
      <c r="G95" s="116">
        <v>1.09</v>
      </c>
      <c r="H95" s="116"/>
      <c r="I95" s="116"/>
      <c r="J95" s="9" t="s">
        <v>227</v>
      </c>
    </row>
    <row r="96" spans="1:10" ht="54.75" customHeight="1">
      <c r="A96" s="1">
        <v>3</v>
      </c>
      <c r="B96" s="7" t="s">
        <v>578</v>
      </c>
      <c r="C96" s="106">
        <v>1.82</v>
      </c>
      <c r="D96" s="116">
        <v>1.82</v>
      </c>
      <c r="E96" s="116"/>
      <c r="F96" s="116"/>
      <c r="G96" s="116">
        <v>1.82</v>
      </c>
      <c r="H96" s="116"/>
      <c r="I96" s="116"/>
      <c r="J96" s="9" t="s">
        <v>218</v>
      </c>
    </row>
    <row r="97" spans="1:10" s="49" customFormat="1" ht="15.75">
      <c r="A97" s="4" t="s">
        <v>456</v>
      </c>
      <c r="B97" s="4" t="s">
        <v>590</v>
      </c>
      <c r="C97" s="106"/>
      <c r="D97" s="116"/>
      <c r="E97" s="116"/>
      <c r="F97" s="116"/>
      <c r="G97" s="116"/>
      <c r="H97" s="116"/>
      <c r="I97" s="116"/>
      <c r="J97" s="4"/>
    </row>
    <row r="98" spans="1:10" s="17" customFormat="1" ht="21.75" customHeight="1">
      <c r="A98" s="21"/>
      <c r="B98" s="4" t="s">
        <v>486</v>
      </c>
      <c r="C98" s="106"/>
      <c r="D98" s="117"/>
      <c r="E98" s="117"/>
      <c r="F98" s="117"/>
      <c r="G98" s="117"/>
      <c r="H98" s="117"/>
      <c r="I98" s="117"/>
      <c r="J98" s="7"/>
    </row>
    <row r="99" spans="1:10" s="75" customFormat="1" ht="47.25">
      <c r="A99" s="70">
        <v>1</v>
      </c>
      <c r="B99" s="74" t="s">
        <v>142</v>
      </c>
      <c r="C99" s="120">
        <v>0.96763</v>
      </c>
      <c r="D99" s="112">
        <v>0.26208</v>
      </c>
      <c r="E99" s="112">
        <v>0.26208</v>
      </c>
      <c r="F99" s="112"/>
      <c r="G99" s="112"/>
      <c r="H99" s="112"/>
      <c r="I99" s="112">
        <v>0.70555</v>
      </c>
      <c r="J99" s="70" t="s">
        <v>143</v>
      </c>
    </row>
    <row r="100" spans="1:10" s="75" customFormat="1" ht="31.5">
      <c r="A100" s="70">
        <v>2</v>
      </c>
      <c r="B100" s="74" t="s">
        <v>144</v>
      </c>
      <c r="C100" s="120">
        <v>21.48355</v>
      </c>
      <c r="D100" s="112">
        <v>0.29755</v>
      </c>
      <c r="E100" s="112">
        <v>0.29755</v>
      </c>
      <c r="F100" s="112"/>
      <c r="G100" s="112"/>
      <c r="H100" s="112"/>
      <c r="I100" s="112">
        <v>21.186</v>
      </c>
      <c r="J100" s="70" t="s">
        <v>145</v>
      </c>
    </row>
    <row r="101" spans="1:10" s="75" customFormat="1" ht="55.5" customHeight="1">
      <c r="A101" s="70">
        <v>3</v>
      </c>
      <c r="B101" s="74" t="s">
        <v>146</v>
      </c>
      <c r="C101" s="120">
        <v>5.46</v>
      </c>
      <c r="D101" s="112">
        <v>1.25</v>
      </c>
      <c r="E101" s="112">
        <v>1.25</v>
      </c>
      <c r="F101" s="112"/>
      <c r="G101" s="112"/>
      <c r="H101" s="112"/>
      <c r="I101" s="112">
        <v>4.21</v>
      </c>
      <c r="J101" s="70" t="s">
        <v>147</v>
      </c>
    </row>
    <row r="102" spans="1:10" s="17" customFormat="1" ht="21.75" customHeight="1">
      <c r="A102" s="21"/>
      <c r="B102" s="4" t="s">
        <v>36</v>
      </c>
      <c r="C102" s="106">
        <v>0</v>
      </c>
      <c r="D102" s="117"/>
      <c r="E102" s="117"/>
      <c r="F102" s="117"/>
      <c r="G102" s="117"/>
      <c r="H102" s="117"/>
      <c r="I102" s="117"/>
      <c r="J102" s="7"/>
    </row>
    <row r="103" spans="1:10" s="17" customFormat="1" ht="65.25" customHeight="1">
      <c r="A103" s="1">
        <v>4</v>
      </c>
      <c r="B103" s="7" t="s">
        <v>148</v>
      </c>
      <c r="C103" s="111">
        <v>6.72822</v>
      </c>
      <c r="D103" s="114">
        <v>0.50452</v>
      </c>
      <c r="E103" s="113">
        <v>0.50452</v>
      </c>
      <c r="F103" s="116"/>
      <c r="G103" s="116"/>
      <c r="H103" s="116"/>
      <c r="I103" s="113">
        <v>6.2237</v>
      </c>
      <c r="J103" s="1" t="s">
        <v>149</v>
      </c>
    </row>
    <row r="104" spans="1:10" s="49" customFormat="1" ht="15.75">
      <c r="A104" s="4" t="s">
        <v>457</v>
      </c>
      <c r="B104" s="4" t="s">
        <v>641</v>
      </c>
      <c r="C104" s="106">
        <v>0</v>
      </c>
      <c r="D104" s="116"/>
      <c r="E104" s="116"/>
      <c r="F104" s="116"/>
      <c r="G104" s="116"/>
      <c r="H104" s="116"/>
      <c r="I104" s="116"/>
      <c r="J104" s="4"/>
    </row>
    <row r="105" spans="1:10" s="17" customFormat="1" ht="21.75" customHeight="1">
      <c r="A105" s="21"/>
      <c r="B105" s="4" t="s">
        <v>486</v>
      </c>
      <c r="C105" s="106"/>
      <c r="D105" s="117"/>
      <c r="E105" s="117"/>
      <c r="F105" s="117"/>
      <c r="G105" s="117"/>
      <c r="H105" s="117"/>
      <c r="I105" s="117"/>
      <c r="J105" s="7"/>
    </row>
    <row r="106" spans="1:10" s="79" customFormat="1" ht="35.25" customHeight="1">
      <c r="A106" s="78">
        <v>1</v>
      </c>
      <c r="B106" s="29" t="s">
        <v>681</v>
      </c>
      <c r="C106" s="130">
        <v>0.019</v>
      </c>
      <c r="D106" s="118">
        <v>0.016</v>
      </c>
      <c r="E106" s="118">
        <v>0.011</v>
      </c>
      <c r="F106" s="118"/>
      <c r="G106" s="118">
        <v>0.005</v>
      </c>
      <c r="H106" s="118"/>
      <c r="I106" s="118">
        <v>0.004</v>
      </c>
      <c r="J106" s="67"/>
    </row>
    <row r="107" spans="1:10" s="79" customFormat="1" ht="31.5">
      <c r="A107" s="78">
        <v>2</v>
      </c>
      <c r="B107" s="29" t="s">
        <v>679</v>
      </c>
      <c r="C107" s="130">
        <v>9.826</v>
      </c>
      <c r="D107" s="118">
        <v>3.394</v>
      </c>
      <c r="E107" s="119">
        <v>0.005</v>
      </c>
      <c r="F107" s="118"/>
      <c r="G107" s="118">
        <v>3.39</v>
      </c>
      <c r="H107" s="118"/>
      <c r="I107" s="118">
        <v>6.431</v>
      </c>
      <c r="J107" s="27" t="s">
        <v>511</v>
      </c>
    </row>
    <row r="108" spans="1:10" s="17" customFormat="1" ht="21.75" customHeight="1">
      <c r="A108" s="21"/>
      <c r="B108" s="4" t="s">
        <v>36</v>
      </c>
      <c r="C108" s="106"/>
      <c r="D108" s="117"/>
      <c r="E108" s="117"/>
      <c r="F108" s="117"/>
      <c r="G108" s="117"/>
      <c r="H108" s="117"/>
      <c r="I108" s="117"/>
      <c r="J108" s="7"/>
    </row>
    <row r="109" spans="1:10" s="72" customFormat="1" ht="31.5">
      <c r="A109" s="1">
        <v>3</v>
      </c>
      <c r="B109" s="71" t="s">
        <v>150</v>
      </c>
      <c r="C109" s="109">
        <v>0.01</v>
      </c>
      <c r="D109" s="114">
        <v>0.01</v>
      </c>
      <c r="E109" s="116"/>
      <c r="F109" s="127"/>
      <c r="G109" s="127">
        <v>0.01</v>
      </c>
      <c r="H109" s="127">
        <v>0</v>
      </c>
      <c r="I109" s="127">
        <v>0</v>
      </c>
      <c r="J109" s="110" t="s">
        <v>151</v>
      </c>
    </row>
    <row r="110" spans="1:10" s="72" customFormat="1" ht="22.5" customHeight="1">
      <c r="A110" s="1">
        <v>4</v>
      </c>
      <c r="B110" s="71" t="s">
        <v>152</v>
      </c>
      <c r="C110" s="109">
        <v>0.04</v>
      </c>
      <c r="D110" s="114">
        <v>0.04</v>
      </c>
      <c r="E110" s="116"/>
      <c r="F110" s="127"/>
      <c r="G110" s="127">
        <v>0.04</v>
      </c>
      <c r="H110" s="127">
        <v>0</v>
      </c>
      <c r="I110" s="127">
        <v>0</v>
      </c>
      <c r="J110" s="110" t="s">
        <v>665</v>
      </c>
    </row>
    <row r="111" spans="1:10" s="72" customFormat="1" ht="22.5" customHeight="1">
      <c r="A111" s="1">
        <v>5</v>
      </c>
      <c r="B111" s="71" t="s">
        <v>153</v>
      </c>
      <c r="C111" s="109">
        <v>0.04</v>
      </c>
      <c r="D111" s="114">
        <v>0.04</v>
      </c>
      <c r="E111" s="116"/>
      <c r="F111" s="127"/>
      <c r="G111" s="127">
        <v>0.04</v>
      </c>
      <c r="H111" s="127">
        <v>0</v>
      </c>
      <c r="I111" s="127">
        <v>0</v>
      </c>
      <c r="J111" s="110" t="s">
        <v>713</v>
      </c>
    </row>
    <row r="112" spans="1:10" s="49" customFormat="1" ht="15.75">
      <c r="A112" s="4" t="s">
        <v>591</v>
      </c>
      <c r="B112" s="4" t="s">
        <v>674</v>
      </c>
      <c r="C112" s="106"/>
      <c r="D112" s="116"/>
      <c r="E112" s="116"/>
      <c r="F112" s="116"/>
      <c r="G112" s="116"/>
      <c r="H112" s="116"/>
      <c r="I112" s="116"/>
      <c r="J112" s="4"/>
    </row>
    <row r="113" spans="1:10" s="17" customFormat="1" ht="21.75" customHeight="1">
      <c r="A113" s="21"/>
      <c r="B113" s="4" t="s">
        <v>486</v>
      </c>
      <c r="C113" s="106"/>
      <c r="D113" s="117"/>
      <c r="E113" s="117"/>
      <c r="F113" s="117"/>
      <c r="G113" s="117"/>
      <c r="H113" s="117"/>
      <c r="I113" s="117"/>
      <c r="J113" s="7"/>
    </row>
    <row r="114" spans="1:10" s="75" customFormat="1" ht="31.5">
      <c r="A114" s="70">
        <v>1</v>
      </c>
      <c r="B114" s="74" t="s">
        <v>717</v>
      </c>
      <c r="C114" s="120">
        <v>0.48114</v>
      </c>
      <c r="D114" s="112">
        <v>0.48114</v>
      </c>
      <c r="E114" s="112">
        <v>0.48114</v>
      </c>
      <c r="F114" s="112"/>
      <c r="G114" s="112"/>
      <c r="H114" s="112"/>
      <c r="I114" s="112"/>
      <c r="J114" s="70" t="s">
        <v>3</v>
      </c>
    </row>
    <row r="115" spans="1:10" s="75" customFormat="1" ht="42.75" customHeight="1">
      <c r="A115" s="70">
        <v>2</v>
      </c>
      <c r="B115" s="74" t="s">
        <v>718</v>
      </c>
      <c r="C115" s="120">
        <v>0.62169</v>
      </c>
      <c r="D115" s="112">
        <v>0.62169</v>
      </c>
      <c r="E115" s="112"/>
      <c r="F115" s="112">
        <v>0.06448</v>
      </c>
      <c r="G115" s="112">
        <v>0.55721</v>
      </c>
      <c r="H115" s="112"/>
      <c r="I115" s="112"/>
      <c r="J115" s="70" t="s">
        <v>3</v>
      </c>
    </row>
    <row r="116" spans="1:10" s="17" customFormat="1" ht="21.75" customHeight="1">
      <c r="A116" s="21"/>
      <c r="B116" s="4" t="s">
        <v>36</v>
      </c>
      <c r="C116" s="106"/>
      <c r="D116" s="117"/>
      <c r="E116" s="117"/>
      <c r="F116" s="117"/>
      <c r="G116" s="117"/>
      <c r="H116" s="117"/>
      <c r="I116" s="117"/>
      <c r="J116" s="7"/>
    </row>
    <row r="117" spans="1:10" s="75" customFormat="1" ht="42.75" customHeight="1">
      <c r="A117" s="1">
        <v>3</v>
      </c>
      <c r="B117" s="74" t="s">
        <v>723</v>
      </c>
      <c r="C117" s="120">
        <v>8.46335</v>
      </c>
      <c r="D117" s="112">
        <v>6.535299999999999</v>
      </c>
      <c r="E117" s="115">
        <v>1.13714</v>
      </c>
      <c r="F117" s="112"/>
      <c r="G117" s="112">
        <v>5.39816</v>
      </c>
      <c r="H117" s="115">
        <v>1.92805</v>
      </c>
      <c r="I117" s="112"/>
      <c r="J117" s="70" t="s">
        <v>3</v>
      </c>
    </row>
    <row r="118" spans="1:10" s="17" customFormat="1" ht="21.75" customHeight="1">
      <c r="A118" s="21"/>
      <c r="B118" s="4" t="s">
        <v>38</v>
      </c>
      <c r="C118" s="106"/>
      <c r="D118" s="117"/>
      <c r="E118" s="117"/>
      <c r="F118" s="117"/>
      <c r="G118" s="117"/>
      <c r="H118" s="117"/>
      <c r="I118" s="117"/>
      <c r="J118" s="7"/>
    </row>
    <row r="119" spans="1:10" s="17" customFormat="1" ht="25.5" customHeight="1">
      <c r="A119" s="1">
        <v>4</v>
      </c>
      <c r="B119" s="7" t="s">
        <v>740</v>
      </c>
      <c r="C119" s="111">
        <v>0.2</v>
      </c>
      <c r="D119" s="114">
        <v>0.2</v>
      </c>
      <c r="E119" s="113"/>
      <c r="F119" s="113">
        <v>0.2</v>
      </c>
      <c r="G119" s="113"/>
      <c r="H119" s="113"/>
      <c r="I119" s="113">
        <v>0</v>
      </c>
      <c r="J119" s="1" t="s">
        <v>6</v>
      </c>
    </row>
    <row r="120" spans="1:10" s="17" customFormat="1" ht="25.5" customHeight="1">
      <c r="A120" s="1">
        <v>5</v>
      </c>
      <c r="B120" s="7" t="s">
        <v>741</v>
      </c>
      <c r="C120" s="111">
        <v>0.15</v>
      </c>
      <c r="D120" s="114">
        <v>0.15</v>
      </c>
      <c r="E120" s="113"/>
      <c r="F120" s="113">
        <v>0.15</v>
      </c>
      <c r="G120" s="113"/>
      <c r="H120" s="113"/>
      <c r="I120" s="113">
        <v>0</v>
      </c>
      <c r="J120" s="1" t="s">
        <v>154</v>
      </c>
    </row>
    <row r="121" spans="1:10" s="49" customFormat="1" ht="15.75">
      <c r="A121" s="128">
        <f>A120+A111+A103+A96+A91+A88+A80+A77</f>
        <v>32</v>
      </c>
      <c r="B121" s="4" t="s">
        <v>715</v>
      </c>
      <c r="C121" s="106">
        <f>SUM(C68:C120)</f>
        <v>324.1892299999999</v>
      </c>
      <c r="D121" s="106">
        <f aca="true" t="shared" si="1" ref="D121:I121">SUM(D68:D120)</f>
        <v>37.94561</v>
      </c>
      <c r="E121" s="106">
        <f t="shared" si="1"/>
        <v>7.812660000000001</v>
      </c>
      <c r="F121" s="106">
        <f t="shared" si="1"/>
        <v>12.58429</v>
      </c>
      <c r="G121" s="106">
        <f t="shared" si="1"/>
        <v>17.54966</v>
      </c>
      <c r="H121" s="106">
        <f t="shared" si="1"/>
        <v>11.37414</v>
      </c>
      <c r="I121" s="106">
        <f t="shared" si="1"/>
        <v>274.86947999999995</v>
      </c>
      <c r="J121" s="65"/>
    </row>
    <row r="122" spans="1:10" s="49" customFormat="1" ht="23.25" customHeight="1">
      <c r="A122" s="128">
        <f>A121+A64</f>
        <v>66</v>
      </c>
      <c r="B122" s="4" t="s">
        <v>285</v>
      </c>
      <c r="C122" s="88">
        <f>C121+C64</f>
        <v>699.88129</v>
      </c>
      <c r="D122" s="88">
        <f aca="true" t="shared" si="2" ref="D122:I122">D121+D64</f>
        <v>68.37065</v>
      </c>
      <c r="E122" s="88">
        <f t="shared" si="2"/>
        <v>10.43467</v>
      </c>
      <c r="F122" s="88">
        <f t="shared" si="2"/>
        <v>16.89799</v>
      </c>
      <c r="G122" s="88">
        <f t="shared" si="2"/>
        <v>41.04099</v>
      </c>
      <c r="H122" s="88">
        <f t="shared" si="2"/>
        <v>40.834010000000006</v>
      </c>
      <c r="I122" s="88">
        <f t="shared" si="2"/>
        <v>590.6766299999999</v>
      </c>
      <c r="J122" s="4"/>
    </row>
    <row r="123" ht="15.75">
      <c r="C123" s="131"/>
    </row>
    <row r="124" ht="15.75">
      <c r="C124" s="131"/>
    </row>
    <row r="125" ht="15.75">
      <c r="C125" s="131"/>
    </row>
    <row r="126" ht="15.75">
      <c r="C126" s="131"/>
    </row>
    <row r="127" ht="15.75">
      <c r="C127" s="131"/>
    </row>
    <row r="128" ht="15.75">
      <c r="C128" s="131"/>
    </row>
    <row r="129" ht="15.75">
      <c r="C129" s="131"/>
    </row>
    <row r="130" ht="15.75">
      <c r="C130" s="131"/>
    </row>
    <row r="131" ht="15.75">
      <c r="C131" s="131"/>
    </row>
    <row r="132" ht="15.75">
      <c r="C132" s="131"/>
    </row>
    <row r="133" ht="15.75">
      <c r="C133" s="131"/>
    </row>
    <row r="134" ht="15.75">
      <c r="C134" s="131"/>
    </row>
    <row r="135" ht="15.75">
      <c r="C135" s="131"/>
    </row>
    <row r="136" ht="15.75">
      <c r="C136" s="131"/>
    </row>
    <row r="137" ht="15.75">
      <c r="C137" s="131"/>
    </row>
    <row r="138" ht="15.75">
      <c r="C138" s="131"/>
    </row>
    <row r="139" ht="15.75">
      <c r="C139" s="131"/>
    </row>
    <row r="140" ht="15.75">
      <c r="C140" s="131"/>
    </row>
    <row r="141" ht="15.75">
      <c r="C141" s="131"/>
    </row>
    <row r="142" ht="15.75">
      <c r="C142" s="131"/>
    </row>
    <row r="143" ht="15.75">
      <c r="C143" s="131"/>
    </row>
    <row r="144" ht="15.75">
      <c r="C144" s="131"/>
    </row>
    <row r="145" ht="15.75">
      <c r="C145" s="131"/>
    </row>
    <row r="146" ht="15.75">
      <c r="C146" s="131"/>
    </row>
    <row r="147" ht="15.75">
      <c r="C147" s="131"/>
    </row>
    <row r="148" ht="15.75">
      <c r="C148" s="131"/>
    </row>
    <row r="149" ht="15.75">
      <c r="C149" s="131"/>
    </row>
    <row r="150" ht="15.75">
      <c r="C150" s="131"/>
    </row>
    <row r="151" ht="15.75">
      <c r="C151" s="131"/>
    </row>
    <row r="152" ht="15.75">
      <c r="C152" s="131"/>
    </row>
    <row r="153" ht="15.75">
      <c r="C153" s="131"/>
    </row>
    <row r="154" ht="15.75">
      <c r="C154" s="131"/>
    </row>
    <row r="155" ht="15.75">
      <c r="C155" s="131"/>
    </row>
    <row r="156" ht="15.75">
      <c r="C156" s="131"/>
    </row>
    <row r="157" ht="15.75">
      <c r="C157" s="131"/>
    </row>
    <row r="158" ht="15.75">
      <c r="C158" s="131"/>
    </row>
    <row r="159" ht="15.75">
      <c r="C159" s="131"/>
    </row>
    <row r="160" ht="15.75">
      <c r="C160" s="131"/>
    </row>
    <row r="161" ht="15.75">
      <c r="C161" s="131"/>
    </row>
    <row r="162" ht="15.75">
      <c r="C162" s="131"/>
    </row>
    <row r="163" ht="15.75">
      <c r="C163" s="131"/>
    </row>
    <row r="164" ht="15.75">
      <c r="C164" s="131"/>
    </row>
    <row r="165" ht="15.75">
      <c r="C165" s="131"/>
    </row>
    <row r="166" ht="15.75">
      <c r="C166" s="131"/>
    </row>
    <row r="167" ht="15.75">
      <c r="C167" s="131"/>
    </row>
    <row r="168" ht="15.75">
      <c r="C168" s="131"/>
    </row>
    <row r="169" ht="15.75">
      <c r="C169" s="131"/>
    </row>
    <row r="170" ht="15.75">
      <c r="C170" s="131"/>
    </row>
    <row r="171" ht="15.75">
      <c r="C171" s="131"/>
    </row>
    <row r="172" ht="15.75">
      <c r="C172" s="131"/>
    </row>
    <row r="173" ht="15.75">
      <c r="C173" s="131"/>
    </row>
    <row r="174" ht="15.75">
      <c r="C174" s="131"/>
    </row>
    <row r="175" ht="15.75">
      <c r="C175" s="131"/>
    </row>
    <row r="176" ht="15.75">
      <c r="C176" s="131"/>
    </row>
    <row r="177" ht="15.75">
      <c r="C177" s="131"/>
    </row>
    <row r="178" ht="15.75">
      <c r="C178" s="131"/>
    </row>
    <row r="179" ht="15.75">
      <c r="C179" s="131"/>
    </row>
    <row r="180" ht="15.75">
      <c r="C180" s="131"/>
    </row>
    <row r="181" ht="15.75">
      <c r="C181" s="131"/>
    </row>
    <row r="182" ht="15.75">
      <c r="C182" s="131"/>
    </row>
    <row r="183" ht="15.75">
      <c r="C183" s="131"/>
    </row>
    <row r="184" ht="15.75">
      <c r="C184" s="131"/>
    </row>
    <row r="185" ht="15.75">
      <c r="C185" s="131"/>
    </row>
    <row r="186" ht="15.75">
      <c r="C186" s="131"/>
    </row>
    <row r="187" ht="15.75">
      <c r="C187" s="131"/>
    </row>
    <row r="188" ht="15.75">
      <c r="C188" s="131"/>
    </row>
    <row r="189" ht="15.75">
      <c r="C189" s="131"/>
    </row>
    <row r="190" ht="15.75">
      <c r="C190" s="131"/>
    </row>
    <row r="191" ht="15.75">
      <c r="C191" s="131"/>
    </row>
    <row r="192" ht="15.75">
      <c r="C192" s="131"/>
    </row>
    <row r="193" ht="15.75">
      <c r="C193" s="131"/>
    </row>
    <row r="194" ht="15.75">
      <c r="C194" s="131"/>
    </row>
    <row r="195" ht="15.75">
      <c r="C195" s="131"/>
    </row>
    <row r="196" ht="15.75">
      <c r="C196" s="131"/>
    </row>
    <row r="197" ht="15.75">
      <c r="C197" s="131"/>
    </row>
    <row r="198" ht="15.75">
      <c r="C198" s="131"/>
    </row>
    <row r="199" ht="15.75">
      <c r="C199" s="131"/>
    </row>
    <row r="200" ht="15.75">
      <c r="C200" s="131"/>
    </row>
    <row r="201" ht="15.75">
      <c r="C201" s="131"/>
    </row>
    <row r="202" ht="15.75">
      <c r="C202" s="131"/>
    </row>
    <row r="203" ht="15.75">
      <c r="C203" s="131"/>
    </row>
    <row r="204" ht="15.75">
      <c r="C204" s="131"/>
    </row>
    <row r="205" ht="15.75">
      <c r="C205" s="131"/>
    </row>
    <row r="206" ht="15.75">
      <c r="C206" s="131"/>
    </row>
    <row r="207" ht="15.75">
      <c r="C207" s="131"/>
    </row>
  </sheetData>
  <sheetProtection/>
  <mergeCells count="13">
    <mergeCell ref="B65:J65"/>
    <mergeCell ref="B8:J8"/>
    <mergeCell ref="A2:J2"/>
    <mergeCell ref="A3:J3"/>
    <mergeCell ref="A4:J4"/>
    <mergeCell ref="A5:A7"/>
    <mergeCell ref="B5:B7"/>
    <mergeCell ref="D6:G6"/>
    <mergeCell ref="H6:H7"/>
    <mergeCell ref="D5:I5"/>
    <mergeCell ref="I6:I7"/>
    <mergeCell ref="C5:C7"/>
    <mergeCell ref="J5:J7"/>
  </mergeCells>
  <conditionalFormatting sqref="B47:D47 J121 J64 B20 E20:J20">
    <cfRule type="cellIs" priority="107" dxfId="0" operator="equal" stopIfTrue="1">
      <formula>0</formula>
    </cfRule>
    <cfRule type="cellIs" priority="108" dxfId="1" operator="equal" stopIfTrue="1">
      <formula>0</formula>
    </cfRule>
    <cfRule type="cellIs" priority="109" dxfId="0" operator="equal" stopIfTrue="1">
      <formula>0</formula>
    </cfRule>
  </conditionalFormatting>
  <conditionalFormatting sqref="D47">
    <cfRule type="cellIs" priority="105" dxfId="4" operator="equal" stopIfTrue="1">
      <formula>0</formula>
    </cfRule>
    <cfRule type="cellIs" priority="106" dxfId="3" operator="between" stopIfTrue="1">
      <formula>-0.0001</formula>
      <formula>0.0001</formula>
    </cfRule>
  </conditionalFormatting>
  <conditionalFormatting sqref="B65 B121:I121 B64:I64">
    <cfRule type="cellIs" priority="84" dxfId="0" operator="equal" stopIfTrue="1">
      <formula>0</formula>
    </cfRule>
    <cfRule type="cellIs" priority="85" dxfId="3" operator="between" stopIfTrue="1">
      <formula>-0.0001</formula>
      <formula>0.0001</formula>
    </cfRule>
  </conditionalFormatting>
  <conditionalFormatting sqref="D94:F94">
    <cfRule type="cellIs" priority="47" dxfId="0" operator="equal" stopIfTrue="1">
      <formula>0</formula>
    </cfRule>
    <cfRule type="cellIs" priority="48" dxfId="1" operator="equal" stopIfTrue="1">
      <formula>0</formula>
    </cfRule>
    <cfRule type="cellIs" priority="49" dxfId="0" operator="equal" stopIfTrue="1">
      <formula>0</formula>
    </cfRule>
  </conditionalFormatting>
  <conditionalFormatting sqref="D95:F95">
    <cfRule type="cellIs" priority="42" dxfId="4" operator="equal" stopIfTrue="1">
      <formula>0</formula>
    </cfRule>
    <cfRule type="cellIs" priority="43" dxfId="3" operator="between" stopIfTrue="1">
      <formula>-0.0001</formula>
      <formula>0.0001</formula>
    </cfRule>
  </conditionalFormatting>
  <conditionalFormatting sqref="D95:F95">
    <cfRule type="cellIs" priority="44" dxfId="0" operator="equal" stopIfTrue="1">
      <formula>0</formula>
    </cfRule>
    <cfRule type="cellIs" priority="45" dxfId="1" operator="equal" stopIfTrue="1">
      <formula>0</formula>
    </cfRule>
    <cfRule type="cellIs" priority="46" dxfId="0" operator="equal" stopIfTrue="1">
      <formula>0</formula>
    </cfRule>
  </conditionalFormatting>
  <conditionalFormatting sqref="D96:F96">
    <cfRule type="cellIs" priority="37" dxfId="4" operator="equal" stopIfTrue="1">
      <formula>0</formula>
    </cfRule>
    <cfRule type="cellIs" priority="38" dxfId="3" operator="between" stopIfTrue="1">
      <formula>-0.0001</formula>
      <formula>0.0001</formula>
    </cfRule>
  </conditionalFormatting>
  <conditionalFormatting sqref="B96:F96">
    <cfRule type="cellIs" priority="39" dxfId="0" operator="equal" stopIfTrue="1">
      <formula>0</formula>
    </cfRule>
    <cfRule type="cellIs" priority="40" dxfId="1" operator="equal" stopIfTrue="1">
      <formula>0</formula>
    </cfRule>
    <cfRule type="cellIs" priority="41" dxfId="0" operator="equal" stopIfTrue="1">
      <formula>0</formula>
    </cfRule>
  </conditionalFormatting>
  <conditionalFormatting sqref="E11:I12 B11:C12">
    <cfRule type="cellIs" priority="34" dxfId="0" operator="equal" stopIfTrue="1">
      <formula>0</formula>
    </cfRule>
    <cfRule type="cellIs" priority="35" dxfId="1" operator="equal" stopIfTrue="1">
      <formula>0</formula>
    </cfRule>
    <cfRule type="cellIs" priority="36" dxfId="0" operator="equal" stopIfTrue="1">
      <formula>0</formula>
    </cfRule>
  </conditionalFormatting>
  <conditionalFormatting sqref="E24:J24 B24">
    <cfRule type="cellIs" priority="28" dxfId="0" operator="equal" stopIfTrue="1">
      <formula>0</formula>
    </cfRule>
    <cfRule type="cellIs" priority="29" dxfId="1" operator="equal" stopIfTrue="1">
      <formula>0</formula>
    </cfRule>
    <cfRule type="cellIs" priority="30" dxfId="0" operator="equal" stopIfTrue="1">
      <formula>0</formula>
    </cfRule>
  </conditionalFormatting>
  <conditionalFormatting sqref="C46">
    <cfRule type="cellIs" priority="25" dxfId="0" operator="equal" stopIfTrue="1">
      <formula>0</formula>
    </cfRule>
    <cfRule type="cellIs" priority="26" dxfId="1" operator="equal" stopIfTrue="1">
      <formula>0</formula>
    </cfRule>
    <cfRule type="cellIs" priority="27" dxfId="0" operator="equal" stopIfTrue="1">
      <formula>0</formula>
    </cfRule>
  </conditionalFormatting>
  <conditionalFormatting sqref="C48">
    <cfRule type="cellIs" priority="22" dxfId="0" operator="equal" stopIfTrue="1">
      <formula>0</formula>
    </cfRule>
    <cfRule type="cellIs" priority="23" dxfId="1" operator="equal" stopIfTrue="1">
      <formula>0</formula>
    </cfRule>
    <cfRule type="cellIs" priority="24" dxfId="0" operator="equal" stopIfTrue="1">
      <formula>0</formula>
    </cfRule>
  </conditionalFormatting>
  <conditionalFormatting sqref="E60:J61 B60:C61">
    <cfRule type="cellIs" priority="19" dxfId="0" operator="equal" stopIfTrue="1">
      <formula>0</formula>
    </cfRule>
    <cfRule type="cellIs" priority="20" dxfId="1" operator="equal" stopIfTrue="1">
      <formula>0</formula>
    </cfRule>
    <cfRule type="cellIs" priority="21" dxfId="0" operator="equal" stopIfTrue="1">
      <formula>0</formula>
    </cfRule>
  </conditionalFormatting>
  <conditionalFormatting sqref="E63:J63 B63:C63">
    <cfRule type="cellIs" priority="16" dxfId="0" operator="equal" stopIfTrue="1">
      <formula>0</formula>
    </cfRule>
    <cfRule type="cellIs" priority="17" dxfId="1" operator="equal" stopIfTrue="1">
      <formula>0</formula>
    </cfRule>
    <cfRule type="cellIs" priority="18" dxfId="0" operator="equal" stopIfTrue="1">
      <formula>0</formula>
    </cfRule>
  </conditionalFormatting>
  <conditionalFormatting sqref="B74 E74:J74">
    <cfRule type="cellIs" priority="13" dxfId="0" operator="equal" stopIfTrue="1">
      <formula>0</formula>
    </cfRule>
    <cfRule type="cellIs" priority="14" dxfId="1" operator="equal" stopIfTrue="1">
      <formula>0</formula>
    </cfRule>
    <cfRule type="cellIs" priority="15" dxfId="0" operator="equal" stopIfTrue="1">
      <formula>0</formula>
    </cfRule>
  </conditionalFormatting>
  <conditionalFormatting sqref="E76:J77 B76:B77">
    <cfRule type="cellIs" priority="10" dxfId="0" operator="equal" stopIfTrue="1">
      <formula>0</formula>
    </cfRule>
    <cfRule type="cellIs" priority="11" dxfId="1" operator="equal" stopIfTrue="1">
      <formula>0</formula>
    </cfRule>
    <cfRule type="cellIs" priority="12" dxfId="0" operator="equal" stopIfTrue="1">
      <formula>0</formula>
    </cfRule>
  </conditionalFormatting>
  <conditionalFormatting sqref="E109:J111 B109:C111">
    <cfRule type="cellIs" priority="7" dxfId="0" operator="equal" stopIfTrue="1">
      <formula>0</formula>
    </cfRule>
    <cfRule type="cellIs" priority="8" dxfId="1" operator="equal" stopIfTrue="1">
      <formula>0</formula>
    </cfRule>
    <cfRule type="cellIs" priority="9" dxfId="0" operator="equal" stopIfTrue="1">
      <formula>0</formula>
    </cfRule>
  </conditionalFormatting>
  <conditionalFormatting sqref="E117:J117 B117:C117">
    <cfRule type="cellIs" priority="4" dxfId="0" operator="equal" stopIfTrue="1">
      <formula>0</formula>
    </cfRule>
    <cfRule type="cellIs" priority="5" dxfId="1" operator="equal" stopIfTrue="1">
      <formula>0</formula>
    </cfRule>
    <cfRule type="cellIs" priority="6" dxfId="0" operator="equal" stopIfTrue="1">
      <formula>0</formula>
    </cfRule>
  </conditionalFormatting>
  <conditionalFormatting sqref="B119:C120 E119:J120">
    <cfRule type="cellIs" priority="1" dxfId="0" operator="equal" stopIfTrue="1">
      <formula>0</formula>
    </cfRule>
    <cfRule type="cellIs" priority="2" dxfId="1" operator="equal" stopIfTrue="1">
      <formula>0</formula>
    </cfRule>
    <cfRule type="cellIs" priority="3" dxfId="0" operator="equal" stopIfTrue="1">
      <formula>0</formula>
    </cfRule>
  </conditionalFormatting>
  <printOptions/>
  <pageMargins left="0.45" right="0.32" top="0.45" bottom="0.47" header="0.3" footer="0.3"/>
  <pageSetup horizontalDpi="600" verticalDpi="600" orientation="landscape" paperSize="9"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2:H95"/>
  <sheetViews>
    <sheetView zoomScalePageLayoutView="0" workbookViewId="0" topLeftCell="A89">
      <selection activeCell="D95" sqref="D95"/>
    </sheetView>
  </sheetViews>
  <sheetFormatPr defaultColWidth="9.140625" defaultRowHeight="15"/>
  <cols>
    <col min="1" max="1" width="5.28125" style="41" customWidth="1"/>
    <col min="2" max="2" width="34.7109375" style="42" customWidth="1"/>
    <col min="3" max="3" width="19.28125" style="5" customWidth="1"/>
    <col min="4" max="4" width="13.28125" style="96" customWidth="1"/>
    <col min="5" max="5" width="19.8515625" style="5" customWidth="1"/>
    <col min="6" max="6" width="33.140625" style="42" customWidth="1"/>
    <col min="7" max="7" width="10.57421875" style="17" customWidth="1"/>
    <col min="8" max="16384" width="9.140625" style="17" customWidth="1"/>
  </cols>
  <sheetData>
    <row r="1" ht="8.25" customHeight="1"/>
    <row r="2" spans="1:7" ht="37.5" customHeight="1">
      <c r="A2" s="184" t="s">
        <v>301</v>
      </c>
      <c r="B2" s="184"/>
      <c r="C2" s="184"/>
      <c r="D2" s="184"/>
      <c r="E2" s="184"/>
      <c r="F2" s="184"/>
      <c r="G2" s="184"/>
    </row>
    <row r="3" spans="1:7" ht="19.5" customHeight="1">
      <c r="A3" s="185" t="s">
        <v>760</v>
      </c>
      <c r="B3" s="185"/>
      <c r="C3" s="185"/>
      <c r="D3" s="185"/>
      <c r="E3" s="185"/>
      <c r="F3" s="185"/>
      <c r="G3" s="185"/>
    </row>
    <row r="4" spans="1:7" ht="16.5">
      <c r="A4" s="32"/>
      <c r="B4" s="33"/>
      <c r="C4" s="32"/>
      <c r="D4" s="85"/>
      <c r="E4" s="34"/>
      <c r="F4" s="186" t="s">
        <v>78</v>
      </c>
      <c r="G4" s="186"/>
    </row>
    <row r="5" spans="1:7" s="43" customFormat="1" ht="38.25" customHeight="1">
      <c r="A5" s="35" t="s">
        <v>287</v>
      </c>
      <c r="B5" s="35" t="s">
        <v>291</v>
      </c>
      <c r="C5" s="35" t="s">
        <v>357</v>
      </c>
      <c r="D5" s="86" t="s">
        <v>77</v>
      </c>
      <c r="E5" s="35" t="s">
        <v>358</v>
      </c>
      <c r="F5" s="35" t="s">
        <v>688</v>
      </c>
      <c r="G5" s="64" t="s">
        <v>329</v>
      </c>
    </row>
    <row r="6" spans="1:7" ht="15.75">
      <c r="A6" s="36" t="s">
        <v>416</v>
      </c>
      <c r="B6" s="36" t="s">
        <v>361</v>
      </c>
      <c r="C6" s="36"/>
      <c r="D6" s="86">
        <f>SUM(D7:D9)</f>
        <v>22.426</v>
      </c>
      <c r="E6" s="36"/>
      <c r="F6" s="36"/>
      <c r="G6" s="54"/>
    </row>
    <row r="7" spans="1:7" ht="47.25">
      <c r="A7" s="37">
        <v>1</v>
      </c>
      <c r="B7" s="8" t="s">
        <v>707</v>
      </c>
      <c r="C7" s="3" t="s">
        <v>352</v>
      </c>
      <c r="D7" s="87">
        <v>11.4</v>
      </c>
      <c r="E7" s="1" t="s">
        <v>344</v>
      </c>
      <c r="F7" s="20" t="s">
        <v>689</v>
      </c>
      <c r="G7" s="54"/>
    </row>
    <row r="8" spans="1:7" ht="63">
      <c r="A8" s="37">
        <v>2</v>
      </c>
      <c r="B8" s="10" t="s">
        <v>686</v>
      </c>
      <c r="C8" s="15" t="s">
        <v>228</v>
      </c>
      <c r="D8" s="87">
        <v>11</v>
      </c>
      <c r="E8" s="2" t="s">
        <v>348</v>
      </c>
      <c r="F8" s="14" t="s">
        <v>229</v>
      </c>
      <c r="G8" s="54"/>
    </row>
    <row r="9" spans="1:7" ht="47.25">
      <c r="A9" s="37">
        <v>3</v>
      </c>
      <c r="B9" s="9" t="s">
        <v>439</v>
      </c>
      <c r="C9" s="1" t="s">
        <v>359</v>
      </c>
      <c r="D9" s="87">
        <v>0.026</v>
      </c>
      <c r="E9" s="1" t="s">
        <v>351</v>
      </c>
      <c r="F9" s="7" t="s">
        <v>230</v>
      </c>
      <c r="G9" s="54"/>
    </row>
    <row r="10" spans="1:7" s="44" customFormat="1" ht="15.75">
      <c r="A10" s="4" t="s">
        <v>430</v>
      </c>
      <c r="B10" s="38" t="s">
        <v>397</v>
      </c>
      <c r="C10" s="4"/>
      <c r="D10" s="88">
        <f>SUM(D11:D22)</f>
        <v>170.65738000000002</v>
      </c>
      <c r="E10" s="4"/>
      <c r="F10" s="18"/>
      <c r="G10" s="148"/>
    </row>
    <row r="11" spans="1:7" s="5" customFormat="1" ht="47.25">
      <c r="A11" s="1">
        <v>1</v>
      </c>
      <c r="B11" s="7" t="s">
        <v>362</v>
      </c>
      <c r="C11" s="1" t="s">
        <v>363</v>
      </c>
      <c r="D11" s="89">
        <v>0.0413</v>
      </c>
      <c r="E11" s="1" t="s">
        <v>364</v>
      </c>
      <c r="F11" s="7" t="s">
        <v>292</v>
      </c>
      <c r="G11" s="1"/>
    </row>
    <row r="12" spans="1:7" s="5" customFormat="1" ht="47.25">
      <c r="A12" s="1">
        <v>2</v>
      </c>
      <c r="B12" s="7" t="s">
        <v>365</v>
      </c>
      <c r="C12" s="1" t="s">
        <v>366</v>
      </c>
      <c r="D12" s="89">
        <v>0.28611</v>
      </c>
      <c r="E12" s="1" t="s">
        <v>367</v>
      </c>
      <c r="F12" s="7" t="s">
        <v>231</v>
      </c>
      <c r="G12" s="1"/>
    </row>
    <row r="13" spans="1:7" s="5" customFormat="1" ht="31.5">
      <c r="A13" s="1">
        <v>3</v>
      </c>
      <c r="B13" s="7" t="s">
        <v>368</v>
      </c>
      <c r="C13" s="1" t="s">
        <v>369</v>
      </c>
      <c r="D13" s="89">
        <v>5.58577</v>
      </c>
      <c r="E13" s="1" t="s">
        <v>370</v>
      </c>
      <c r="F13" s="7" t="s">
        <v>232</v>
      </c>
      <c r="G13" s="1"/>
    </row>
    <row r="14" spans="1:7" s="5" customFormat="1" ht="110.25">
      <c r="A14" s="1">
        <v>4</v>
      </c>
      <c r="B14" s="7" t="s">
        <v>372</v>
      </c>
      <c r="C14" s="1" t="s">
        <v>373</v>
      </c>
      <c r="D14" s="89">
        <v>0.1292</v>
      </c>
      <c r="E14" s="1" t="s">
        <v>374</v>
      </c>
      <c r="F14" s="7" t="s">
        <v>233</v>
      </c>
      <c r="G14" s="1"/>
    </row>
    <row r="15" spans="1:7" s="5" customFormat="1" ht="31.5">
      <c r="A15" s="1">
        <v>5</v>
      </c>
      <c r="B15" s="7" t="s">
        <v>379</v>
      </c>
      <c r="C15" s="1" t="s">
        <v>366</v>
      </c>
      <c r="D15" s="87">
        <v>65.8</v>
      </c>
      <c r="E15" s="1" t="s">
        <v>386</v>
      </c>
      <c r="F15" s="7" t="s">
        <v>181</v>
      </c>
      <c r="G15" s="1"/>
    </row>
    <row r="16" spans="1:7" s="5" customFormat="1" ht="31.5">
      <c r="A16" s="1">
        <v>6</v>
      </c>
      <c r="B16" s="7" t="s">
        <v>382</v>
      </c>
      <c r="C16" s="1" t="s">
        <v>366</v>
      </c>
      <c r="D16" s="87">
        <v>23.5</v>
      </c>
      <c r="E16" s="1" t="s">
        <v>383</v>
      </c>
      <c r="F16" s="7" t="s">
        <v>234</v>
      </c>
      <c r="G16" s="1"/>
    </row>
    <row r="17" spans="1:7" s="5" customFormat="1" ht="63">
      <c r="A17" s="1">
        <v>7</v>
      </c>
      <c r="B17" s="9" t="s">
        <v>704</v>
      </c>
      <c r="C17" s="1" t="s">
        <v>633</v>
      </c>
      <c r="D17" s="87">
        <v>0.15</v>
      </c>
      <c r="E17" s="16" t="s">
        <v>384</v>
      </c>
      <c r="F17" s="7" t="s">
        <v>235</v>
      </c>
      <c r="G17" s="1"/>
    </row>
    <row r="18" spans="1:7" s="5" customFormat="1" ht="47.25">
      <c r="A18" s="1">
        <v>8</v>
      </c>
      <c r="B18" s="9" t="s">
        <v>271</v>
      </c>
      <c r="C18" s="1" t="s">
        <v>272</v>
      </c>
      <c r="D18" s="87">
        <v>40.7</v>
      </c>
      <c r="E18" s="16" t="s">
        <v>273</v>
      </c>
      <c r="F18" s="7" t="s">
        <v>274</v>
      </c>
      <c r="G18" s="1"/>
    </row>
    <row r="19" spans="1:7" s="5" customFormat="1" ht="47.25">
      <c r="A19" s="1">
        <v>9</v>
      </c>
      <c r="B19" s="9" t="s">
        <v>275</v>
      </c>
      <c r="C19" s="1" t="s">
        <v>272</v>
      </c>
      <c r="D19" s="87">
        <v>2</v>
      </c>
      <c r="E19" s="16" t="s">
        <v>394</v>
      </c>
      <c r="F19" s="7" t="s">
        <v>276</v>
      </c>
      <c r="G19" s="1"/>
    </row>
    <row r="20" spans="1:7" s="5" customFormat="1" ht="47.25">
      <c r="A20" s="1">
        <v>10</v>
      </c>
      <c r="B20" s="9" t="s">
        <v>277</v>
      </c>
      <c r="C20" s="1" t="s">
        <v>76</v>
      </c>
      <c r="D20" s="143">
        <v>23.765</v>
      </c>
      <c r="E20" s="16" t="s">
        <v>444</v>
      </c>
      <c r="F20" s="7" t="s">
        <v>297</v>
      </c>
      <c r="G20" s="142"/>
    </row>
    <row r="21" spans="1:7" s="5" customFormat="1" ht="63">
      <c r="A21" s="1">
        <v>11</v>
      </c>
      <c r="B21" s="9" t="s">
        <v>442</v>
      </c>
      <c r="C21" s="1" t="s">
        <v>445</v>
      </c>
      <c r="D21" s="143">
        <v>5.3</v>
      </c>
      <c r="E21" s="16" t="s">
        <v>443</v>
      </c>
      <c r="F21" s="7" t="s">
        <v>446</v>
      </c>
      <c r="G21" s="142"/>
    </row>
    <row r="22" spans="1:8" s="5" customFormat="1" ht="47.25">
      <c r="A22" s="1">
        <v>12</v>
      </c>
      <c r="B22" s="9" t="s">
        <v>294</v>
      </c>
      <c r="C22" s="1" t="s">
        <v>76</v>
      </c>
      <c r="D22" s="143">
        <v>3.4</v>
      </c>
      <c r="E22" s="152" t="s">
        <v>278</v>
      </c>
      <c r="F22" s="173" t="s">
        <v>296</v>
      </c>
      <c r="G22" s="116"/>
      <c r="H22" s="153"/>
    </row>
    <row r="23" spans="1:7" s="44" customFormat="1" ht="15.75">
      <c r="A23" s="4" t="s">
        <v>453</v>
      </c>
      <c r="B23" s="4" t="s">
        <v>398</v>
      </c>
      <c r="C23" s="4"/>
      <c r="D23" s="88">
        <f>SUM(D24:D29)</f>
        <v>32.392399999999995</v>
      </c>
      <c r="E23" s="4"/>
      <c r="F23" s="18"/>
      <c r="G23" s="148"/>
    </row>
    <row r="24" spans="1:7" s="5" customFormat="1" ht="47.25">
      <c r="A24" s="1">
        <v>1</v>
      </c>
      <c r="B24" s="8" t="s">
        <v>707</v>
      </c>
      <c r="C24" s="1" t="s">
        <v>352</v>
      </c>
      <c r="D24" s="89">
        <v>5.0215</v>
      </c>
      <c r="E24" s="2" t="s">
        <v>712</v>
      </c>
      <c r="F24" s="7" t="s">
        <v>689</v>
      </c>
      <c r="G24" s="1"/>
    </row>
    <row r="25" spans="1:7" s="134" customFormat="1" ht="31.5">
      <c r="A25" s="6">
        <v>2</v>
      </c>
      <c r="B25" s="8" t="s">
        <v>247</v>
      </c>
      <c r="C25" s="1" t="s">
        <v>399</v>
      </c>
      <c r="D25" s="89">
        <v>1.9709</v>
      </c>
      <c r="E25" s="1" t="s">
        <v>248</v>
      </c>
      <c r="F25" s="7" t="s">
        <v>256</v>
      </c>
      <c r="G25" s="149"/>
    </row>
    <row r="26" spans="1:7" s="134" customFormat="1" ht="47.25">
      <c r="A26" s="1">
        <v>3</v>
      </c>
      <c r="B26" s="8" t="s">
        <v>510</v>
      </c>
      <c r="C26" s="1" t="s">
        <v>399</v>
      </c>
      <c r="D26" s="89">
        <v>3.5</v>
      </c>
      <c r="E26" s="2" t="s">
        <v>400</v>
      </c>
      <c r="F26" s="7" t="s">
        <v>258</v>
      </c>
      <c r="G26" s="149"/>
    </row>
    <row r="27" spans="1:7" s="134" customFormat="1" ht="47.25">
      <c r="A27" s="6">
        <v>4</v>
      </c>
      <c r="B27" s="8" t="s">
        <v>249</v>
      </c>
      <c r="C27" s="1" t="s">
        <v>399</v>
      </c>
      <c r="D27" s="89">
        <v>3.6</v>
      </c>
      <c r="E27" s="2" t="s">
        <v>250</v>
      </c>
      <c r="F27" s="7" t="s">
        <v>259</v>
      </c>
      <c r="G27" s="149"/>
    </row>
    <row r="28" spans="1:7" s="134" customFormat="1" ht="47.25">
      <c r="A28" s="1">
        <v>5</v>
      </c>
      <c r="B28" s="8" t="s">
        <v>251</v>
      </c>
      <c r="C28" s="3" t="s">
        <v>252</v>
      </c>
      <c r="D28" s="89">
        <v>0.6</v>
      </c>
      <c r="E28" s="2" t="s">
        <v>253</v>
      </c>
      <c r="F28" s="7" t="s">
        <v>257</v>
      </c>
      <c r="G28" s="149"/>
    </row>
    <row r="29" spans="1:7" s="134" customFormat="1" ht="47.25">
      <c r="A29" s="6">
        <v>6</v>
      </c>
      <c r="B29" s="8" t="s">
        <v>279</v>
      </c>
      <c r="C29" s="1" t="s">
        <v>76</v>
      </c>
      <c r="D29" s="144">
        <v>17.7</v>
      </c>
      <c r="E29" s="2" t="s">
        <v>401</v>
      </c>
      <c r="F29" s="7" t="s">
        <v>295</v>
      </c>
      <c r="G29" s="149"/>
    </row>
    <row r="30" spans="1:7" s="44" customFormat="1" ht="15.75">
      <c r="A30" s="4" t="s">
        <v>454</v>
      </c>
      <c r="B30" s="46" t="s">
        <v>407</v>
      </c>
      <c r="C30" s="4"/>
      <c r="D30" s="88">
        <f>SUM(D31)</f>
        <v>22.2824</v>
      </c>
      <c r="E30" s="4"/>
      <c r="F30" s="18"/>
      <c r="G30" s="148"/>
    </row>
    <row r="31" spans="1:7" ht="47.25">
      <c r="A31" s="1">
        <v>1</v>
      </c>
      <c r="B31" s="9" t="s">
        <v>707</v>
      </c>
      <c r="C31" s="40" t="s">
        <v>352</v>
      </c>
      <c r="D31" s="89">
        <v>22.2824</v>
      </c>
      <c r="E31" s="40" t="s">
        <v>711</v>
      </c>
      <c r="F31" s="7" t="s">
        <v>689</v>
      </c>
      <c r="G31" s="54"/>
    </row>
    <row r="32" spans="1:7" s="44" customFormat="1" ht="15.75">
      <c r="A32" s="4" t="s">
        <v>455</v>
      </c>
      <c r="B32" s="18" t="s">
        <v>408</v>
      </c>
      <c r="C32" s="4"/>
      <c r="D32" s="88">
        <f>SUM(D33:D41)</f>
        <v>113.7059</v>
      </c>
      <c r="E32" s="4"/>
      <c r="F32" s="18"/>
      <c r="G32" s="148"/>
    </row>
    <row r="33" spans="1:7" s="68" customFormat="1" ht="78.75">
      <c r="A33" s="1">
        <v>1</v>
      </c>
      <c r="B33" s="11" t="s">
        <v>707</v>
      </c>
      <c r="C33" s="1" t="s">
        <v>352</v>
      </c>
      <c r="D33" s="90">
        <v>13.2409</v>
      </c>
      <c r="E33" s="1" t="s">
        <v>710</v>
      </c>
      <c r="F33" s="7" t="s">
        <v>689</v>
      </c>
      <c r="G33" s="54"/>
    </row>
    <row r="34" spans="1:7" s="69" customFormat="1" ht="53.25" customHeight="1">
      <c r="A34" s="1">
        <v>2</v>
      </c>
      <c r="B34" s="48" t="s">
        <v>245</v>
      </c>
      <c r="C34" s="6" t="s">
        <v>402</v>
      </c>
      <c r="D34" s="87">
        <v>0.56</v>
      </c>
      <c r="E34" s="22" t="s">
        <v>29</v>
      </c>
      <c r="F34" s="48" t="s">
        <v>236</v>
      </c>
      <c r="G34" s="48"/>
    </row>
    <row r="35" spans="1:7" s="135" customFormat="1" ht="47.25">
      <c r="A35" s="1">
        <v>3</v>
      </c>
      <c r="B35" s="11" t="s">
        <v>30</v>
      </c>
      <c r="C35" s="1" t="s">
        <v>414</v>
      </c>
      <c r="D35" s="87">
        <v>0.12</v>
      </c>
      <c r="E35" s="9" t="s">
        <v>31</v>
      </c>
      <c r="F35" s="7" t="s">
        <v>237</v>
      </c>
      <c r="G35" s="150"/>
    </row>
    <row r="36" spans="1:7" s="44" customFormat="1" ht="69.75" customHeight="1">
      <c r="A36" s="1">
        <v>4</v>
      </c>
      <c r="B36" s="48" t="s">
        <v>687</v>
      </c>
      <c r="C36" s="6" t="s">
        <v>228</v>
      </c>
      <c r="D36" s="87">
        <v>20</v>
      </c>
      <c r="E36" s="6" t="s">
        <v>415</v>
      </c>
      <c r="F36" s="174" t="s">
        <v>229</v>
      </c>
      <c r="G36" s="148"/>
    </row>
    <row r="37" spans="1:7" s="135" customFormat="1" ht="48" customHeight="1">
      <c r="A37" s="1">
        <v>5</v>
      </c>
      <c r="B37" s="11" t="s">
        <v>239</v>
      </c>
      <c r="C37" s="1" t="s">
        <v>32</v>
      </c>
      <c r="D37" s="87">
        <v>0.52</v>
      </c>
      <c r="E37" s="1" t="s">
        <v>240</v>
      </c>
      <c r="F37" s="7" t="s">
        <v>246</v>
      </c>
      <c r="G37" s="150"/>
    </row>
    <row r="38" spans="1:7" s="135" customFormat="1" ht="48" customHeight="1">
      <c r="A38" s="1">
        <v>6</v>
      </c>
      <c r="B38" s="11" t="s">
        <v>241</v>
      </c>
      <c r="C38" s="1" t="s">
        <v>32</v>
      </c>
      <c r="D38" s="87">
        <v>1.19</v>
      </c>
      <c r="E38" s="1" t="s">
        <v>587</v>
      </c>
      <c r="F38" s="7" t="s">
        <v>246</v>
      </c>
      <c r="G38" s="150"/>
    </row>
    <row r="39" spans="1:7" s="135" customFormat="1" ht="48" customHeight="1">
      <c r="A39" s="1">
        <v>7</v>
      </c>
      <c r="B39" s="11" t="s">
        <v>242</v>
      </c>
      <c r="C39" s="1" t="s">
        <v>32</v>
      </c>
      <c r="D39" s="87">
        <v>1.14</v>
      </c>
      <c r="E39" s="1" t="s">
        <v>114</v>
      </c>
      <c r="F39" s="7" t="s">
        <v>246</v>
      </c>
      <c r="G39" s="150"/>
    </row>
    <row r="40" spans="1:7" s="135" customFormat="1" ht="48" customHeight="1">
      <c r="A40" s="1">
        <v>8</v>
      </c>
      <c r="B40" s="11" t="s">
        <v>243</v>
      </c>
      <c r="C40" s="1" t="s">
        <v>32</v>
      </c>
      <c r="D40" s="87">
        <v>0.24</v>
      </c>
      <c r="E40" s="1" t="s">
        <v>586</v>
      </c>
      <c r="F40" s="7" t="s">
        <v>244</v>
      </c>
      <c r="G40" s="150"/>
    </row>
    <row r="41" spans="1:7" s="135" customFormat="1" ht="57.75" customHeight="1">
      <c r="A41" s="1">
        <v>9</v>
      </c>
      <c r="B41" s="11" t="s">
        <v>280</v>
      </c>
      <c r="C41" s="1" t="s">
        <v>76</v>
      </c>
      <c r="D41" s="143">
        <f>76.695</f>
        <v>76.695</v>
      </c>
      <c r="E41" s="1" t="s">
        <v>298</v>
      </c>
      <c r="F41" s="7" t="s">
        <v>299</v>
      </c>
      <c r="G41" s="150"/>
    </row>
    <row r="42" spans="1:7" s="44" customFormat="1" ht="15.75">
      <c r="A42" s="4" t="s">
        <v>456</v>
      </c>
      <c r="B42" s="18" t="s">
        <v>438</v>
      </c>
      <c r="C42" s="4"/>
      <c r="D42" s="88">
        <f>SUM(D43:D49)</f>
        <v>13.820590000000001</v>
      </c>
      <c r="E42" s="4"/>
      <c r="F42" s="18"/>
      <c r="G42" s="148"/>
    </row>
    <row r="43" spans="1:7" ht="47.25">
      <c r="A43" s="1">
        <v>1</v>
      </c>
      <c r="B43" s="9" t="s">
        <v>432</v>
      </c>
      <c r="C43" s="1" t="s">
        <v>431</v>
      </c>
      <c r="D43" s="89">
        <v>0.55929</v>
      </c>
      <c r="E43" s="2" t="s">
        <v>420</v>
      </c>
      <c r="F43" s="7" t="s">
        <v>691</v>
      </c>
      <c r="G43" s="54"/>
    </row>
    <row r="44" spans="1:7" ht="47.25">
      <c r="A44" s="1">
        <v>2</v>
      </c>
      <c r="B44" s="9" t="s">
        <v>433</v>
      </c>
      <c r="C44" s="1" t="s">
        <v>431</v>
      </c>
      <c r="D44" s="89">
        <v>0.7645</v>
      </c>
      <c r="E44" s="2" t="s">
        <v>424</v>
      </c>
      <c r="F44" s="7" t="s">
        <v>692</v>
      </c>
      <c r="G44" s="54"/>
    </row>
    <row r="45" spans="1:7" ht="47.25">
      <c r="A45" s="1">
        <v>3</v>
      </c>
      <c r="B45" s="7" t="s">
        <v>434</v>
      </c>
      <c r="C45" s="1" t="s">
        <v>431</v>
      </c>
      <c r="D45" s="89">
        <v>0.05</v>
      </c>
      <c r="E45" s="2" t="s">
        <v>420</v>
      </c>
      <c r="F45" s="7" t="s">
        <v>281</v>
      </c>
      <c r="G45" s="54"/>
    </row>
    <row r="46" spans="1:7" ht="47.25">
      <c r="A46" s="1">
        <v>4</v>
      </c>
      <c r="B46" s="7" t="s">
        <v>435</v>
      </c>
      <c r="C46" s="1" t="s">
        <v>431</v>
      </c>
      <c r="D46" s="89">
        <v>0.45</v>
      </c>
      <c r="E46" s="2" t="s">
        <v>417</v>
      </c>
      <c r="F46" s="7" t="s">
        <v>238</v>
      </c>
      <c r="G46" s="54"/>
    </row>
    <row r="47" spans="1:7" ht="47.25">
      <c r="A47" s="1">
        <v>5</v>
      </c>
      <c r="B47" s="13" t="s">
        <v>436</v>
      </c>
      <c r="C47" s="1" t="s">
        <v>431</v>
      </c>
      <c r="D47" s="89">
        <v>6.7204</v>
      </c>
      <c r="E47" s="2" t="s">
        <v>420</v>
      </c>
      <c r="F47" s="7" t="s">
        <v>690</v>
      </c>
      <c r="G47" s="54"/>
    </row>
    <row r="48" spans="1:7" ht="47.25">
      <c r="A48" s="1">
        <v>6</v>
      </c>
      <c r="B48" s="13" t="s">
        <v>326</v>
      </c>
      <c r="C48" s="1" t="s">
        <v>327</v>
      </c>
      <c r="D48" s="89">
        <v>0.06</v>
      </c>
      <c r="E48" s="2" t="s">
        <v>424</v>
      </c>
      <c r="F48" s="7" t="s">
        <v>328</v>
      </c>
      <c r="G48" s="54"/>
    </row>
    <row r="49" spans="1:7" ht="47.25">
      <c r="A49" s="1">
        <v>7</v>
      </c>
      <c r="B49" s="13" t="s">
        <v>437</v>
      </c>
      <c r="C49" s="1" t="s">
        <v>431</v>
      </c>
      <c r="D49" s="89">
        <v>5.2164</v>
      </c>
      <c r="E49" s="2" t="s">
        <v>420</v>
      </c>
      <c r="F49" s="7" t="s">
        <v>693</v>
      </c>
      <c r="G49" s="54"/>
    </row>
    <row r="50" spans="1:7" s="44" customFormat="1" ht="15.75">
      <c r="A50" s="45" t="s">
        <v>457</v>
      </c>
      <c r="B50" s="18" t="s">
        <v>441</v>
      </c>
      <c r="C50" s="4"/>
      <c r="D50" s="91">
        <f>SUM(D51:D52)</f>
        <v>8.5405</v>
      </c>
      <c r="E50" s="4"/>
      <c r="F50" s="18"/>
      <c r="G50" s="148"/>
    </row>
    <row r="51" spans="1:7" ht="47.25">
      <c r="A51" s="6">
        <v>1</v>
      </c>
      <c r="B51" s="7" t="s">
        <v>449</v>
      </c>
      <c r="C51" s="1" t="s">
        <v>451</v>
      </c>
      <c r="D51" s="87">
        <v>0.0405</v>
      </c>
      <c r="E51" s="1" t="s">
        <v>452</v>
      </c>
      <c r="F51" s="7" t="s">
        <v>293</v>
      </c>
      <c r="G51" s="54"/>
    </row>
    <row r="52" spans="1:7" ht="110.25">
      <c r="A52" s="6">
        <v>2</v>
      </c>
      <c r="B52" s="7" t="s">
        <v>254</v>
      </c>
      <c r="C52" s="1" t="s">
        <v>582</v>
      </c>
      <c r="D52" s="87">
        <v>8.5</v>
      </c>
      <c r="E52" s="1" t="s">
        <v>186</v>
      </c>
      <c r="F52" s="7" t="s">
        <v>255</v>
      </c>
      <c r="G52" s="54"/>
    </row>
    <row r="53" spans="1:7" s="44" customFormat="1" ht="15.75">
      <c r="A53" s="45" t="s">
        <v>591</v>
      </c>
      <c r="B53" s="18" t="s">
        <v>590</v>
      </c>
      <c r="C53" s="4"/>
      <c r="D53" s="91">
        <f>SUM(D54:D65)</f>
        <v>38.4649</v>
      </c>
      <c r="E53" s="4"/>
      <c r="F53" s="18"/>
      <c r="G53" s="148"/>
    </row>
    <row r="54" spans="1:7" ht="54.75" customHeight="1">
      <c r="A54" s="21">
        <v>1</v>
      </c>
      <c r="B54" s="7" t="s">
        <v>621</v>
      </c>
      <c r="C54" s="1" t="s">
        <v>622</v>
      </c>
      <c r="D54" s="92">
        <v>8.3234</v>
      </c>
      <c r="E54" s="7" t="s">
        <v>593</v>
      </c>
      <c r="F54" s="7" t="s">
        <v>695</v>
      </c>
      <c r="G54" s="54"/>
    </row>
    <row r="55" spans="1:7" ht="31.5">
      <c r="A55" s="21">
        <v>2</v>
      </c>
      <c r="B55" s="7" t="s">
        <v>623</v>
      </c>
      <c r="C55" s="1" t="s">
        <v>622</v>
      </c>
      <c r="D55" s="92">
        <v>3.3396</v>
      </c>
      <c r="E55" s="7" t="s">
        <v>624</v>
      </c>
      <c r="F55" s="7" t="s">
        <v>695</v>
      </c>
      <c r="G55" s="54"/>
    </row>
    <row r="56" spans="1:7" ht="31.5">
      <c r="A56" s="21">
        <v>3</v>
      </c>
      <c r="B56" s="7" t="s">
        <v>608</v>
      </c>
      <c r="C56" s="1" t="s">
        <v>622</v>
      </c>
      <c r="D56" s="92">
        <v>5.262</v>
      </c>
      <c r="E56" s="7" t="s">
        <v>595</v>
      </c>
      <c r="F56" s="7" t="s">
        <v>695</v>
      </c>
      <c r="G56" s="54"/>
    </row>
    <row r="57" spans="1:7" ht="47.25">
      <c r="A57" s="21">
        <v>4</v>
      </c>
      <c r="B57" s="7" t="s">
        <v>609</v>
      </c>
      <c r="C57" s="1" t="s">
        <v>622</v>
      </c>
      <c r="D57" s="92">
        <v>3.0289</v>
      </c>
      <c r="E57" s="7" t="s">
        <v>610</v>
      </c>
      <c r="F57" s="7" t="s">
        <v>695</v>
      </c>
      <c r="G57" s="54"/>
    </row>
    <row r="58" spans="1:7" ht="31.5">
      <c r="A58" s="21">
        <v>5</v>
      </c>
      <c r="B58" s="7" t="s">
        <v>625</v>
      </c>
      <c r="C58" s="1" t="s">
        <v>622</v>
      </c>
      <c r="D58" s="92">
        <v>0.6882</v>
      </c>
      <c r="E58" s="7" t="s">
        <v>603</v>
      </c>
      <c r="F58" s="7" t="s">
        <v>695</v>
      </c>
      <c r="G58" s="54"/>
    </row>
    <row r="59" spans="1:7" ht="31.5">
      <c r="A59" s="21">
        <v>6</v>
      </c>
      <c r="B59" s="7" t="s">
        <v>626</v>
      </c>
      <c r="C59" s="1" t="s">
        <v>622</v>
      </c>
      <c r="D59" s="92">
        <v>0.3288</v>
      </c>
      <c r="E59" s="7" t="s">
        <v>602</v>
      </c>
      <c r="F59" s="7" t="s">
        <v>695</v>
      </c>
      <c r="G59" s="54"/>
    </row>
    <row r="60" spans="1:7" ht="31.5">
      <c r="A60" s="21">
        <v>7</v>
      </c>
      <c r="B60" s="7" t="s">
        <v>627</v>
      </c>
      <c r="C60" s="1" t="s">
        <v>622</v>
      </c>
      <c r="D60" s="92">
        <v>0.0785</v>
      </c>
      <c r="E60" s="7" t="s">
        <v>605</v>
      </c>
      <c r="F60" s="7" t="s">
        <v>695</v>
      </c>
      <c r="G60" s="54"/>
    </row>
    <row r="61" spans="1:7" ht="31.5">
      <c r="A61" s="21">
        <v>8</v>
      </c>
      <c r="B61" s="7" t="s">
        <v>628</v>
      </c>
      <c r="C61" s="1" t="s">
        <v>622</v>
      </c>
      <c r="D61" s="92">
        <v>0.0362</v>
      </c>
      <c r="E61" s="7" t="s">
        <v>595</v>
      </c>
      <c r="F61" s="7" t="s">
        <v>695</v>
      </c>
      <c r="G61" s="54"/>
    </row>
    <row r="62" spans="1:7" ht="31.5">
      <c r="A62" s="21">
        <v>9</v>
      </c>
      <c r="B62" s="7" t="s">
        <v>629</v>
      </c>
      <c r="C62" s="1" t="s">
        <v>622</v>
      </c>
      <c r="D62" s="92">
        <v>0.0857</v>
      </c>
      <c r="E62" s="7" t="s">
        <v>605</v>
      </c>
      <c r="F62" s="7" t="s">
        <v>695</v>
      </c>
      <c r="G62" s="54"/>
    </row>
    <row r="63" spans="1:7" ht="31.5">
      <c r="A63" s="21">
        <v>10</v>
      </c>
      <c r="B63" s="7" t="s">
        <v>630</v>
      </c>
      <c r="C63" s="1" t="s">
        <v>597</v>
      </c>
      <c r="D63" s="92">
        <v>0.1</v>
      </c>
      <c r="E63" s="7" t="s">
        <v>602</v>
      </c>
      <c r="F63" s="7" t="s">
        <v>262</v>
      </c>
      <c r="G63" s="54"/>
    </row>
    <row r="64" spans="1:7" ht="47.25">
      <c r="A64" s="21">
        <v>11</v>
      </c>
      <c r="B64" s="7" t="s">
        <v>631</v>
      </c>
      <c r="C64" s="1" t="s">
        <v>632</v>
      </c>
      <c r="D64" s="92">
        <v>7.04</v>
      </c>
      <c r="E64" s="7" t="s">
        <v>593</v>
      </c>
      <c r="F64" s="7" t="s">
        <v>260</v>
      </c>
      <c r="G64" s="54"/>
    </row>
    <row r="65" spans="1:7" ht="31.5">
      <c r="A65" s="21">
        <v>12</v>
      </c>
      <c r="B65" s="7" t="s">
        <v>611</v>
      </c>
      <c r="C65" s="1" t="s">
        <v>597</v>
      </c>
      <c r="D65" s="92">
        <v>10.1536</v>
      </c>
      <c r="E65" s="7" t="s">
        <v>593</v>
      </c>
      <c r="F65" s="7" t="s">
        <v>261</v>
      </c>
      <c r="G65" s="7"/>
    </row>
    <row r="66" spans="1:7" s="44" customFormat="1" ht="15.75">
      <c r="A66" s="45" t="s">
        <v>642</v>
      </c>
      <c r="B66" s="18" t="s">
        <v>641</v>
      </c>
      <c r="C66" s="4"/>
      <c r="D66" s="91">
        <f>SUM(D67:D82)</f>
        <v>682.2815999999999</v>
      </c>
      <c r="E66" s="4"/>
      <c r="F66" s="18"/>
      <c r="G66" s="148"/>
    </row>
    <row r="67" spans="1:7" s="25" customFormat="1" ht="31.5">
      <c r="A67" s="27">
        <v>1</v>
      </c>
      <c r="B67" s="29" t="s">
        <v>643</v>
      </c>
      <c r="C67" s="27" t="s">
        <v>399</v>
      </c>
      <c r="D67" s="93">
        <v>22.5</v>
      </c>
      <c r="E67" s="27" t="s">
        <v>644</v>
      </c>
      <c r="F67" s="175" t="s">
        <v>267</v>
      </c>
      <c r="G67" s="27"/>
    </row>
    <row r="68" spans="1:7" s="25" customFormat="1" ht="31.5">
      <c r="A68" s="27">
        <v>2</v>
      </c>
      <c r="B68" s="29" t="s">
        <v>645</v>
      </c>
      <c r="C68" s="27" t="s">
        <v>399</v>
      </c>
      <c r="D68" s="93">
        <v>33.5</v>
      </c>
      <c r="E68" s="27" t="s">
        <v>644</v>
      </c>
      <c r="F68" s="175" t="s">
        <v>696</v>
      </c>
      <c r="G68" s="27"/>
    </row>
    <row r="69" spans="1:7" s="25" customFormat="1" ht="31.5">
      <c r="A69" s="27">
        <v>3</v>
      </c>
      <c r="B69" s="29" t="s">
        <v>646</v>
      </c>
      <c r="C69" s="27" t="s">
        <v>399</v>
      </c>
      <c r="D69" s="93">
        <v>10</v>
      </c>
      <c r="E69" s="27" t="s">
        <v>647</v>
      </c>
      <c r="F69" s="175" t="s">
        <v>696</v>
      </c>
      <c r="G69" s="27"/>
    </row>
    <row r="70" spans="1:7" s="25" customFormat="1" ht="31.5">
      <c r="A70" s="27">
        <v>4</v>
      </c>
      <c r="B70" s="29" t="s">
        <v>648</v>
      </c>
      <c r="C70" s="27" t="s">
        <v>399</v>
      </c>
      <c r="D70" s="93">
        <v>1.7744</v>
      </c>
      <c r="E70" s="27" t="s">
        <v>647</v>
      </c>
      <c r="F70" s="175" t="s">
        <v>696</v>
      </c>
      <c r="G70" s="27"/>
    </row>
    <row r="71" spans="1:7" s="25" customFormat="1" ht="31.5">
      <c r="A71" s="27">
        <v>5</v>
      </c>
      <c r="B71" s="29" t="s">
        <v>649</v>
      </c>
      <c r="C71" s="27" t="s">
        <v>399</v>
      </c>
      <c r="D71" s="93">
        <v>2.66</v>
      </c>
      <c r="E71" s="27" t="s">
        <v>650</v>
      </c>
      <c r="F71" s="175" t="s">
        <v>696</v>
      </c>
      <c r="G71" s="27"/>
    </row>
    <row r="72" spans="1:7" s="25" customFormat="1" ht="31.5">
      <c r="A72" s="27">
        <v>6</v>
      </c>
      <c r="B72" s="29" t="s">
        <v>651</v>
      </c>
      <c r="C72" s="27" t="s">
        <v>399</v>
      </c>
      <c r="D72" s="93">
        <v>63.5</v>
      </c>
      <c r="E72" s="27" t="s">
        <v>644</v>
      </c>
      <c r="F72" s="175" t="s">
        <v>696</v>
      </c>
      <c r="G72" s="27"/>
    </row>
    <row r="73" spans="1:7" s="25" customFormat="1" ht="31.5">
      <c r="A73" s="27">
        <v>7</v>
      </c>
      <c r="B73" s="29" t="s">
        <v>652</v>
      </c>
      <c r="C73" s="27" t="s">
        <v>399</v>
      </c>
      <c r="D73" s="93">
        <v>0.1</v>
      </c>
      <c r="E73" s="27" t="s">
        <v>644</v>
      </c>
      <c r="F73" s="175" t="s">
        <v>696</v>
      </c>
      <c r="G73" s="27"/>
    </row>
    <row r="74" spans="1:7" s="25" customFormat="1" ht="31.5">
      <c r="A74" s="27">
        <v>8</v>
      </c>
      <c r="B74" s="29" t="s">
        <v>653</v>
      </c>
      <c r="C74" s="27" t="s">
        <v>399</v>
      </c>
      <c r="D74" s="93">
        <v>82</v>
      </c>
      <c r="E74" s="27" t="s">
        <v>650</v>
      </c>
      <c r="F74" s="175" t="s">
        <v>697</v>
      </c>
      <c r="G74" s="27"/>
    </row>
    <row r="75" spans="1:7" s="25" customFormat="1" ht="31.5">
      <c r="A75" s="27">
        <v>9</v>
      </c>
      <c r="B75" s="29" t="s">
        <v>655</v>
      </c>
      <c r="C75" s="27" t="s">
        <v>399</v>
      </c>
      <c r="D75" s="93">
        <v>7.2</v>
      </c>
      <c r="E75" s="27" t="s">
        <v>656</v>
      </c>
      <c r="F75" s="175" t="s">
        <v>698</v>
      </c>
      <c r="G75" s="27"/>
    </row>
    <row r="76" spans="1:7" s="25" customFormat="1" ht="31.5">
      <c r="A76" s="27">
        <v>10</v>
      </c>
      <c r="B76" s="29" t="s">
        <v>657</v>
      </c>
      <c r="C76" s="27" t="s">
        <v>399</v>
      </c>
      <c r="D76" s="93">
        <v>3</v>
      </c>
      <c r="E76" s="27" t="s">
        <v>654</v>
      </c>
      <c r="F76" s="175" t="s">
        <v>699</v>
      </c>
      <c r="G76" s="27"/>
    </row>
    <row r="77" spans="1:7" s="25" customFormat="1" ht="47.25">
      <c r="A77" s="27">
        <v>11</v>
      </c>
      <c r="B77" s="29" t="s">
        <v>658</v>
      </c>
      <c r="C77" s="27" t="s">
        <v>399</v>
      </c>
      <c r="D77" s="93">
        <v>2.5</v>
      </c>
      <c r="E77" s="27" t="s">
        <v>650</v>
      </c>
      <c r="F77" s="175" t="s">
        <v>700</v>
      </c>
      <c r="G77" s="27"/>
    </row>
    <row r="78" spans="1:7" s="25" customFormat="1" ht="31.5">
      <c r="A78" s="27">
        <v>12</v>
      </c>
      <c r="B78" s="29" t="s">
        <v>659</v>
      </c>
      <c r="C78" s="27" t="s">
        <v>399</v>
      </c>
      <c r="D78" s="93">
        <v>435</v>
      </c>
      <c r="E78" s="27" t="s">
        <v>644</v>
      </c>
      <c r="F78" s="175" t="s">
        <v>701</v>
      </c>
      <c r="G78" s="27"/>
    </row>
    <row r="79" spans="1:7" s="26" customFormat="1" ht="31.5">
      <c r="A79" s="27">
        <v>13</v>
      </c>
      <c r="B79" s="29" t="s">
        <v>660</v>
      </c>
      <c r="C79" s="27" t="s">
        <v>661</v>
      </c>
      <c r="D79" s="93">
        <v>0.4032</v>
      </c>
      <c r="E79" s="27" t="s">
        <v>668</v>
      </c>
      <c r="F79" s="175" t="s">
        <v>694</v>
      </c>
      <c r="G79" s="27"/>
    </row>
    <row r="80" spans="1:7" s="26" customFormat="1" ht="31.5">
      <c r="A80" s="27">
        <v>14</v>
      </c>
      <c r="B80" s="29" t="s">
        <v>662</v>
      </c>
      <c r="C80" s="27" t="s">
        <v>661</v>
      </c>
      <c r="D80" s="93">
        <v>0.2</v>
      </c>
      <c r="E80" s="27" t="s">
        <v>713</v>
      </c>
      <c r="F80" s="175" t="s">
        <v>694</v>
      </c>
      <c r="G80" s="27"/>
    </row>
    <row r="81" spans="1:7" s="26" customFormat="1" ht="31.5">
      <c r="A81" s="27">
        <v>15</v>
      </c>
      <c r="B81" s="29" t="s">
        <v>663</v>
      </c>
      <c r="C81" s="27" t="s">
        <v>661</v>
      </c>
      <c r="D81" s="93">
        <v>0.15</v>
      </c>
      <c r="E81" s="27" t="s">
        <v>685</v>
      </c>
      <c r="F81" s="175" t="s">
        <v>694</v>
      </c>
      <c r="G81" s="27"/>
    </row>
    <row r="82" spans="1:7" s="25" customFormat="1" ht="47.25">
      <c r="A82" s="27">
        <v>16</v>
      </c>
      <c r="B82" s="29" t="s">
        <v>707</v>
      </c>
      <c r="C82" s="27" t="s">
        <v>352</v>
      </c>
      <c r="D82" s="93">
        <v>17.794</v>
      </c>
      <c r="E82" s="27" t="s">
        <v>708</v>
      </c>
      <c r="F82" s="175" t="s">
        <v>689</v>
      </c>
      <c r="G82" s="27"/>
    </row>
    <row r="83" spans="1:7" s="44" customFormat="1" ht="15.75">
      <c r="A83" s="45" t="s">
        <v>537</v>
      </c>
      <c r="B83" s="18" t="s">
        <v>674</v>
      </c>
      <c r="C83" s="4"/>
      <c r="D83" s="91">
        <f>SUM(D84:D94)</f>
        <v>7.958</v>
      </c>
      <c r="E83" s="4"/>
      <c r="F83" s="18"/>
      <c r="G83" s="148"/>
    </row>
    <row r="84" spans="1:7" ht="31.5">
      <c r="A84" s="21">
        <v>1</v>
      </c>
      <c r="B84" s="7" t="s">
        <v>269</v>
      </c>
      <c r="C84" s="1" t="s">
        <v>268</v>
      </c>
      <c r="D84" s="90">
        <v>1.7</v>
      </c>
      <c r="E84" s="1" t="s">
        <v>192</v>
      </c>
      <c r="F84" s="7" t="s">
        <v>270</v>
      </c>
      <c r="G84" s="54"/>
    </row>
    <row r="85" spans="1:7" s="42" customFormat="1" ht="31.5">
      <c r="A85" s="1">
        <v>2</v>
      </c>
      <c r="B85" s="66" t="s">
        <v>10</v>
      </c>
      <c r="C85" s="7" t="s">
        <v>265</v>
      </c>
      <c r="D85" s="94">
        <v>0.2</v>
      </c>
      <c r="E85" s="140" t="s">
        <v>0</v>
      </c>
      <c r="F85" s="176" t="s">
        <v>27</v>
      </c>
      <c r="G85" s="7"/>
    </row>
    <row r="86" spans="1:7" s="42" customFormat="1" ht="47.25">
      <c r="A86" s="21">
        <v>3</v>
      </c>
      <c r="B86" s="66" t="s">
        <v>11</v>
      </c>
      <c r="C86" s="7" t="s">
        <v>266</v>
      </c>
      <c r="D86" s="94">
        <v>0.3</v>
      </c>
      <c r="E86" s="140" t="s">
        <v>0</v>
      </c>
      <c r="F86" s="176" t="s">
        <v>28</v>
      </c>
      <c r="G86" s="7"/>
    </row>
    <row r="87" spans="1:8" ht="47.25">
      <c r="A87" s="1">
        <v>4</v>
      </c>
      <c r="B87" s="7" t="s">
        <v>707</v>
      </c>
      <c r="C87" s="1" t="s">
        <v>352</v>
      </c>
      <c r="D87" s="90">
        <v>2.898</v>
      </c>
      <c r="E87" s="1" t="s">
        <v>709</v>
      </c>
      <c r="F87" s="7" t="s">
        <v>689</v>
      </c>
      <c r="G87" s="54"/>
      <c r="H87" s="151"/>
    </row>
    <row r="88" spans="1:7" s="42" customFormat="1" ht="47.25">
      <c r="A88" s="21">
        <v>5</v>
      </c>
      <c r="B88" s="9" t="s">
        <v>263</v>
      </c>
      <c r="C88" s="7" t="s">
        <v>355</v>
      </c>
      <c r="D88" s="87">
        <v>0.3</v>
      </c>
      <c r="E88" s="1" t="s">
        <v>755</v>
      </c>
      <c r="F88" s="7" t="s">
        <v>12</v>
      </c>
      <c r="G88" s="7"/>
    </row>
    <row r="89" spans="1:7" s="42" customFormat="1" ht="47.25">
      <c r="A89" s="1">
        <v>6</v>
      </c>
      <c r="B89" s="9" t="s">
        <v>13</v>
      </c>
      <c r="C89" s="7" t="s">
        <v>355</v>
      </c>
      <c r="D89" s="87">
        <v>1.2</v>
      </c>
      <c r="E89" s="1" t="s">
        <v>14</v>
      </c>
      <c r="F89" s="7" t="s">
        <v>264</v>
      </c>
      <c r="G89" s="7"/>
    </row>
    <row r="90" spans="1:7" s="42" customFormat="1" ht="47.25">
      <c r="A90" s="21">
        <v>7</v>
      </c>
      <c r="B90" s="9" t="s">
        <v>15</v>
      </c>
      <c r="C90" s="7" t="s">
        <v>355</v>
      </c>
      <c r="D90" s="87">
        <v>0.4</v>
      </c>
      <c r="E90" s="21" t="s">
        <v>2</v>
      </c>
      <c r="F90" s="7" t="s">
        <v>16</v>
      </c>
      <c r="G90" s="7"/>
    </row>
    <row r="91" spans="1:7" s="42" customFormat="1" ht="47.25">
      <c r="A91" s="1">
        <v>8</v>
      </c>
      <c r="B91" s="9" t="s">
        <v>17</v>
      </c>
      <c r="C91" s="7" t="s">
        <v>355</v>
      </c>
      <c r="D91" s="87">
        <v>0.8</v>
      </c>
      <c r="E91" s="1" t="s">
        <v>8</v>
      </c>
      <c r="F91" s="7" t="s">
        <v>18</v>
      </c>
      <c r="G91" s="7"/>
    </row>
    <row r="92" spans="1:7" s="42" customFormat="1" ht="47.25">
      <c r="A92" s="21">
        <v>9</v>
      </c>
      <c r="B92" s="9" t="s">
        <v>20</v>
      </c>
      <c r="C92" s="7" t="s">
        <v>355</v>
      </c>
      <c r="D92" s="87">
        <v>0.03</v>
      </c>
      <c r="E92" s="21" t="s">
        <v>1</v>
      </c>
      <c r="F92" s="7" t="s">
        <v>21</v>
      </c>
      <c r="G92" s="7"/>
    </row>
    <row r="93" spans="1:7" s="42" customFormat="1" ht="47.25">
      <c r="A93" s="1">
        <v>10</v>
      </c>
      <c r="B93" s="9" t="s">
        <v>22</v>
      </c>
      <c r="C93" s="7" t="s">
        <v>355</v>
      </c>
      <c r="D93" s="87">
        <v>0.08</v>
      </c>
      <c r="E93" s="21" t="s">
        <v>23</v>
      </c>
      <c r="F93" s="7" t="s">
        <v>24</v>
      </c>
      <c r="G93" s="7"/>
    </row>
    <row r="94" spans="1:7" s="42" customFormat="1" ht="47.25">
      <c r="A94" s="21">
        <v>11</v>
      </c>
      <c r="B94" s="9" t="s">
        <v>25</v>
      </c>
      <c r="C94" s="7" t="s">
        <v>355</v>
      </c>
      <c r="D94" s="87">
        <v>0.05</v>
      </c>
      <c r="E94" s="21" t="s">
        <v>755</v>
      </c>
      <c r="F94" s="7" t="s">
        <v>26</v>
      </c>
      <c r="G94" s="7"/>
    </row>
    <row r="95" spans="1:7" ht="24.75" customHeight="1">
      <c r="A95" s="45">
        <f>A94+A82+A65+A52+A49+A41+A31+A29+A22+A9</f>
        <v>79</v>
      </c>
      <c r="B95" s="45" t="s">
        <v>715</v>
      </c>
      <c r="C95" s="45"/>
      <c r="D95" s="91">
        <f>D83+D66+D53+D50+D42+D32+D30+D23+D10+D6</f>
        <v>1112.52967</v>
      </c>
      <c r="E95" s="4"/>
      <c r="F95" s="18"/>
      <c r="G95" s="54"/>
    </row>
  </sheetData>
  <sheetProtection/>
  <mergeCells count="3">
    <mergeCell ref="A2:G2"/>
    <mergeCell ref="A3:G3"/>
    <mergeCell ref="F4:G4"/>
  </mergeCells>
  <conditionalFormatting sqref="A51:E52 B7:C8 E24 A24:C24 B30 A29:C29 E7:F8 E26:E27 A25:B25 A26:C27 A28:E28 E29 A43:A47 C43:C47 E43:E49 B47 A48:C49">
    <cfRule type="cellIs" priority="48" dxfId="0" operator="equal" stopIfTrue="1">
      <formula>0</formula>
    </cfRule>
    <cfRule type="cellIs" priority="49" dxfId="1" operator="equal" stopIfTrue="1">
      <formula>0</formula>
    </cfRule>
    <cfRule type="cellIs" priority="50" dxfId="0" operator="equal" stopIfTrue="1">
      <formula>0</formula>
    </cfRule>
  </conditionalFormatting>
  <conditionalFormatting sqref="B51:E52 B7:C8 B24:C24 B28:C29 B30 F7:F8 C26:C27 B25:B27 C43:C47 B47 B48:C49">
    <cfRule type="cellIs" priority="52" dxfId="0" operator="equal" stopIfTrue="1">
      <formula>0</formula>
    </cfRule>
    <cfRule type="cellIs" priority="53" dxfId="3" operator="between" stopIfTrue="1">
      <formula>-0.0001</formula>
      <formula>0.0001</formula>
    </cfRule>
  </conditionalFormatting>
  <conditionalFormatting sqref="B7:C7 F7 B25">
    <cfRule type="cellIs" priority="51" dxfId="0" operator="equal" stopIfTrue="1">
      <formula>0</formula>
    </cfRule>
  </conditionalFormatting>
  <printOptions/>
  <pageMargins left="0.55" right="0.37" top="0.39" bottom="0.51" header="0.24" footer="0.36"/>
  <pageSetup horizontalDpi="600" verticalDpi="6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2:Z40"/>
  <sheetViews>
    <sheetView tabSelected="1" zoomScalePageLayoutView="0" workbookViewId="0" topLeftCell="A31">
      <selection activeCell="E38" sqref="E38"/>
    </sheetView>
  </sheetViews>
  <sheetFormatPr defaultColWidth="9.140625" defaultRowHeight="15"/>
  <cols>
    <col min="1" max="1" width="5.7109375" style="5" customWidth="1"/>
    <col min="2" max="2" width="26.421875" style="5" customWidth="1"/>
    <col min="3" max="3" width="15.7109375" style="5" customWidth="1"/>
    <col min="4" max="4" width="13.421875" style="62" customWidth="1"/>
    <col min="5" max="5" width="12.140625" style="63" customWidth="1"/>
    <col min="6" max="6" width="10.421875" style="63" customWidth="1"/>
    <col min="7" max="7" width="12.57421875" style="63" customWidth="1"/>
    <col min="8" max="9" width="13.7109375" style="63" customWidth="1"/>
    <col min="10" max="10" width="21.140625" style="5" customWidth="1"/>
    <col min="11" max="11" width="9.7109375" style="5" hidden="1" customWidth="1"/>
    <col min="12" max="12" width="24.00390625" style="5" hidden="1" customWidth="1"/>
    <col min="13" max="16384" width="9.140625" style="5" customWidth="1"/>
  </cols>
  <sheetData>
    <row r="1" ht="12" customHeight="1"/>
    <row r="2" spans="1:12" ht="39.75" customHeight="1">
      <c r="A2" s="196" t="s">
        <v>302</v>
      </c>
      <c r="B2" s="196"/>
      <c r="C2" s="196"/>
      <c r="D2" s="196"/>
      <c r="E2" s="196"/>
      <c r="F2" s="196"/>
      <c r="G2" s="196"/>
      <c r="H2" s="196"/>
      <c r="I2" s="196"/>
      <c r="J2" s="196"/>
      <c r="K2" s="49"/>
      <c r="L2" s="49"/>
    </row>
    <row r="3" spans="1:12" ht="19.5" customHeight="1">
      <c r="A3" s="194" t="s">
        <v>761</v>
      </c>
      <c r="B3" s="194"/>
      <c r="C3" s="194"/>
      <c r="D3" s="194"/>
      <c r="E3" s="194"/>
      <c r="F3" s="194"/>
      <c r="G3" s="194"/>
      <c r="H3" s="194"/>
      <c r="I3" s="194"/>
      <c r="J3" s="194"/>
      <c r="K3" s="49"/>
      <c r="L3" s="49"/>
    </row>
    <row r="4" spans="1:12" ht="16.5">
      <c r="A4" s="197" t="s">
        <v>78</v>
      </c>
      <c r="B4" s="197"/>
      <c r="C4" s="197"/>
      <c r="D4" s="197"/>
      <c r="E4" s="197"/>
      <c r="F4" s="197"/>
      <c r="G4" s="197"/>
      <c r="H4" s="197"/>
      <c r="I4" s="197"/>
      <c r="J4" s="197"/>
      <c r="K4" s="51"/>
      <c r="L4" s="51"/>
    </row>
    <row r="5" spans="1:12" ht="17.25" customHeight="1">
      <c r="A5" s="187" t="s">
        <v>287</v>
      </c>
      <c r="B5" s="187" t="s">
        <v>286</v>
      </c>
      <c r="C5" s="187" t="s">
        <v>330</v>
      </c>
      <c r="D5" s="191" t="s">
        <v>716</v>
      </c>
      <c r="E5" s="191" t="s">
        <v>335</v>
      </c>
      <c r="F5" s="191"/>
      <c r="G5" s="191"/>
      <c r="H5" s="191"/>
      <c r="I5" s="191"/>
      <c r="J5" s="187" t="s">
        <v>331</v>
      </c>
      <c r="K5" s="195" t="s">
        <v>334</v>
      </c>
      <c r="L5" s="187"/>
    </row>
    <row r="6" spans="1:12" ht="31.5">
      <c r="A6" s="187"/>
      <c r="B6" s="187"/>
      <c r="C6" s="187"/>
      <c r="D6" s="191"/>
      <c r="E6" s="52" t="s">
        <v>336</v>
      </c>
      <c r="F6" s="52" t="s">
        <v>337</v>
      </c>
      <c r="G6" s="52" t="s">
        <v>338</v>
      </c>
      <c r="H6" s="52" t="s">
        <v>339</v>
      </c>
      <c r="I6" s="52" t="s">
        <v>340</v>
      </c>
      <c r="J6" s="187"/>
      <c r="K6" s="53" t="s">
        <v>332</v>
      </c>
      <c r="L6" s="4" t="s">
        <v>333</v>
      </c>
    </row>
    <row r="7" spans="1:12" s="49" customFormat="1" ht="15.75">
      <c r="A7" s="4" t="s">
        <v>416</v>
      </c>
      <c r="B7" s="4" t="s">
        <v>397</v>
      </c>
      <c r="C7" s="4"/>
      <c r="D7" s="106">
        <f>SUM(D8:D9)</f>
        <v>27.165</v>
      </c>
      <c r="E7" s="106">
        <f>SUM(E8:E9)</f>
        <v>9.527</v>
      </c>
      <c r="F7" s="106"/>
      <c r="G7" s="106"/>
      <c r="H7" s="106"/>
      <c r="I7" s="106">
        <f>SUM(I8:I9)</f>
        <v>17.638</v>
      </c>
      <c r="J7" s="4"/>
      <c r="K7" s="53"/>
      <c r="L7" s="4"/>
    </row>
    <row r="8" spans="1:10" ht="31.5">
      <c r="A8" s="1">
        <v>1</v>
      </c>
      <c r="B8" s="9" t="s">
        <v>277</v>
      </c>
      <c r="C8" s="1" t="s">
        <v>76</v>
      </c>
      <c r="D8" s="87">
        <v>23.765</v>
      </c>
      <c r="E8" s="89">
        <v>9.33</v>
      </c>
      <c r="F8" s="87"/>
      <c r="G8" s="87"/>
      <c r="H8" s="87"/>
      <c r="I8" s="87">
        <f>D8-E8</f>
        <v>14.435</v>
      </c>
      <c r="J8" s="1" t="s">
        <v>156</v>
      </c>
    </row>
    <row r="9" spans="1:10" ht="78.75">
      <c r="A9" s="1">
        <v>2</v>
      </c>
      <c r="B9" s="9" t="s">
        <v>294</v>
      </c>
      <c r="C9" s="1" t="s">
        <v>76</v>
      </c>
      <c r="D9" s="87">
        <v>3.4</v>
      </c>
      <c r="E9" s="89">
        <v>0.197</v>
      </c>
      <c r="F9" s="87"/>
      <c r="G9" s="87"/>
      <c r="H9" s="87"/>
      <c r="I9" s="87">
        <f>D9-E9</f>
        <v>3.203</v>
      </c>
      <c r="J9" s="1" t="s">
        <v>300</v>
      </c>
    </row>
    <row r="10" spans="1:12" s="49" customFormat="1" ht="15.75">
      <c r="A10" s="4" t="s">
        <v>430</v>
      </c>
      <c r="B10" s="4" t="s">
        <v>398</v>
      </c>
      <c r="C10" s="4"/>
      <c r="D10" s="106">
        <f>SUM(D11:D13)</f>
        <v>24.799999999999997</v>
      </c>
      <c r="E10" s="106">
        <f>SUM(E11:E13)</f>
        <v>0.15</v>
      </c>
      <c r="F10" s="106"/>
      <c r="G10" s="106">
        <f>SUM(G11:G13)</f>
        <v>3.6</v>
      </c>
      <c r="H10" s="106">
        <f>SUM(H11:H13)</f>
        <v>0.15</v>
      </c>
      <c r="I10" s="106">
        <f>SUM(I11:I13)</f>
        <v>20.900000000000002</v>
      </c>
      <c r="J10" s="4"/>
      <c r="K10" s="53"/>
      <c r="L10" s="4"/>
    </row>
    <row r="11" spans="1:26" s="134" customFormat="1" ht="47.25">
      <c r="A11" s="1">
        <v>1</v>
      </c>
      <c r="B11" s="20" t="s">
        <v>510</v>
      </c>
      <c r="C11" s="1" t="s">
        <v>399</v>
      </c>
      <c r="D11" s="144">
        <v>3.5</v>
      </c>
      <c r="E11" s="144"/>
      <c r="F11" s="144"/>
      <c r="G11" s="144">
        <v>3.5</v>
      </c>
      <c r="H11" s="144">
        <v>0</v>
      </c>
      <c r="I11" s="144">
        <v>0</v>
      </c>
      <c r="J11" s="2" t="s">
        <v>400</v>
      </c>
      <c r="K11" s="141"/>
      <c r="L11" s="136"/>
      <c r="M11" s="136"/>
      <c r="N11" s="136"/>
      <c r="O11" s="136"/>
      <c r="P11" s="136"/>
      <c r="Q11" s="136"/>
      <c r="R11" s="136"/>
      <c r="S11" s="136"/>
      <c r="T11" s="136"/>
      <c r="U11" s="136"/>
      <c r="V11" s="136"/>
      <c r="W11" s="136"/>
      <c r="X11" s="136"/>
      <c r="Y11" s="136"/>
      <c r="Z11" s="136"/>
    </row>
    <row r="12" spans="1:26" s="134" customFormat="1" ht="45" customHeight="1">
      <c r="A12" s="6">
        <v>2</v>
      </c>
      <c r="B12" s="20" t="s">
        <v>249</v>
      </c>
      <c r="C12" s="1" t="s">
        <v>399</v>
      </c>
      <c r="D12" s="144">
        <v>3.6</v>
      </c>
      <c r="E12" s="144"/>
      <c r="F12" s="144"/>
      <c r="G12" s="144">
        <v>0.1</v>
      </c>
      <c r="H12" s="144">
        <v>0.15</v>
      </c>
      <c r="I12" s="144">
        <v>3.35</v>
      </c>
      <c r="J12" s="2" t="s">
        <v>250</v>
      </c>
      <c r="K12" s="141"/>
      <c r="L12" s="136"/>
      <c r="M12" s="136"/>
      <c r="N12" s="136"/>
      <c r="O12" s="136"/>
      <c r="P12" s="136"/>
      <c r="Q12" s="136"/>
      <c r="R12" s="136"/>
      <c r="S12" s="136"/>
      <c r="T12" s="136"/>
      <c r="U12" s="136"/>
      <c r="V12" s="136"/>
      <c r="W12" s="136"/>
      <c r="X12" s="136"/>
      <c r="Y12" s="136"/>
      <c r="Z12" s="136"/>
    </row>
    <row r="13" spans="1:10" s="134" customFormat="1" ht="47.25">
      <c r="A13" s="1">
        <v>3</v>
      </c>
      <c r="B13" s="8" t="s">
        <v>279</v>
      </c>
      <c r="C13" s="1" t="s">
        <v>76</v>
      </c>
      <c r="D13" s="89">
        <v>17.7</v>
      </c>
      <c r="E13" s="142">
        <v>0.15</v>
      </c>
      <c r="F13" s="142"/>
      <c r="G13" s="154"/>
      <c r="H13" s="154"/>
      <c r="I13" s="142">
        <f>D13-E13</f>
        <v>17.55</v>
      </c>
      <c r="J13" s="2" t="s">
        <v>703</v>
      </c>
    </row>
    <row r="14" spans="1:12" s="49" customFormat="1" ht="15.75">
      <c r="A14" s="4" t="s">
        <v>453</v>
      </c>
      <c r="B14" s="4" t="s">
        <v>408</v>
      </c>
      <c r="C14" s="4"/>
      <c r="D14" s="106">
        <f>SUM(D15:D16)</f>
        <v>0.8600000000000001</v>
      </c>
      <c r="E14" s="106"/>
      <c r="F14" s="106"/>
      <c r="G14" s="106">
        <f>SUM(G15:G16)</f>
        <v>0.8600000000000001</v>
      </c>
      <c r="H14" s="106"/>
      <c r="I14" s="106"/>
      <c r="J14" s="4"/>
      <c r="K14" s="53"/>
      <c r="L14" s="4"/>
    </row>
    <row r="15" spans="1:10" s="137" customFormat="1" ht="63">
      <c r="A15" s="6">
        <v>1</v>
      </c>
      <c r="B15" s="22" t="s">
        <v>410</v>
      </c>
      <c r="C15" s="2" t="s">
        <v>411</v>
      </c>
      <c r="D15" s="139">
        <v>0.3</v>
      </c>
      <c r="E15" s="139"/>
      <c r="F15" s="139"/>
      <c r="G15" s="139">
        <v>0.3</v>
      </c>
      <c r="H15" s="139"/>
      <c r="I15" s="139"/>
      <c r="J15" s="6" t="s">
        <v>585</v>
      </c>
    </row>
    <row r="16" spans="1:10" s="137" customFormat="1" ht="47.25">
      <c r="A16" s="6">
        <v>2</v>
      </c>
      <c r="B16" s="22" t="s">
        <v>413</v>
      </c>
      <c r="C16" s="6" t="s">
        <v>402</v>
      </c>
      <c r="D16" s="139">
        <v>0.56</v>
      </c>
      <c r="E16" s="139"/>
      <c r="F16" s="139"/>
      <c r="G16" s="139">
        <v>0.56</v>
      </c>
      <c r="H16" s="139"/>
      <c r="I16" s="139"/>
      <c r="J16" s="6" t="s">
        <v>588</v>
      </c>
    </row>
    <row r="17" spans="1:12" s="49" customFormat="1" ht="15.75">
      <c r="A17" s="4" t="s">
        <v>454</v>
      </c>
      <c r="B17" s="4" t="s">
        <v>438</v>
      </c>
      <c r="C17" s="4"/>
      <c r="D17" s="106">
        <f>SUM(D18:D20)</f>
        <v>23.175800000000002</v>
      </c>
      <c r="E17" s="106"/>
      <c r="F17" s="106">
        <f>SUM(F18:F20)</f>
        <v>0.0469</v>
      </c>
      <c r="G17" s="106">
        <f>SUM(G18:G20)</f>
        <v>2.164</v>
      </c>
      <c r="H17" s="106">
        <f>SUM(H18:H20)</f>
        <v>11.9368</v>
      </c>
      <c r="I17" s="106">
        <f>SUM(I18:I20)</f>
        <v>9.0281</v>
      </c>
      <c r="J17" s="4"/>
      <c r="K17" s="53"/>
      <c r="L17" s="4"/>
    </row>
    <row r="18" spans="1:12" s="17" customFormat="1" ht="31.5">
      <c r="A18" s="1">
        <v>1</v>
      </c>
      <c r="B18" s="9" t="s">
        <v>418</v>
      </c>
      <c r="C18" s="3" t="s">
        <v>431</v>
      </c>
      <c r="D18" s="144">
        <v>11.239</v>
      </c>
      <c r="E18" s="144">
        <v>0</v>
      </c>
      <c r="F18" s="144">
        <v>0.0469</v>
      </c>
      <c r="G18" s="144">
        <v>2.164</v>
      </c>
      <c r="H18" s="144">
        <v>0</v>
      </c>
      <c r="I18" s="144">
        <v>9.0281</v>
      </c>
      <c r="J18" s="2" t="s">
        <v>417</v>
      </c>
      <c r="K18" s="30"/>
      <c r="L18" s="1"/>
    </row>
    <row r="19" spans="1:12" s="17" customFormat="1" ht="31.5">
      <c r="A19" s="1">
        <v>2</v>
      </c>
      <c r="B19" s="9" t="s">
        <v>436</v>
      </c>
      <c r="C19" s="3" t="s">
        <v>431</v>
      </c>
      <c r="D19" s="144">
        <v>6.7204</v>
      </c>
      <c r="E19" s="144">
        <v>0</v>
      </c>
      <c r="F19" s="144">
        <v>0</v>
      </c>
      <c r="G19" s="144">
        <v>0</v>
      </c>
      <c r="H19" s="144">
        <v>6.7204</v>
      </c>
      <c r="I19" s="144">
        <v>0</v>
      </c>
      <c r="J19" s="2" t="s">
        <v>420</v>
      </c>
      <c r="K19" s="30">
        <v>2173</v>
      </c>
      <c r="L19" s="50">
        <v>41264</v>
      </c>
    </row>
    <row r="20" spans="1:12" s="17" customFormat="1" ht="31.5">
      <c r="A20" s="1">
        <v>3</v>
      </c>
      <c r="B20" s="9" t="s">
        <v>437</v>
      </c>
      <c r="C20" s="3" t="s">
        <v>431</v>
      </c>
      <c r="D20" s="144">
        <v>5.2164</v>
      </c>
      <c r="E20" s="144">
        <v>0</v>
      </c>
      <c r="F20" s="144">
        <v>0</v>
      </c>
      <c r="G20" s="144">
        <v>0</v>
      </c>
      <c r="H20" s="144">
        <v>5.2164</v>
      </c>
      <c r="I20" s="144">
        <v>0</v>
      </c>
      <c r="J20" s="2" t="s">
        <v>420</v>
      </c>
      <c r="K20" s="30">
        <v>663</v>
      </c>
      <c r="L20" s="50">
        <v>41802</v>
      </c>
    </row>
    <row r="21" spans="1:12" s="49" customFormat="1" ht="31.5">
      <c r="A21" s="4" t="s">
        <v>455</v>
      </c>
      <c r="B21" s="4" t="s">
        <v>441</v>
      </c>
      <c r="C21" s="4"/>
      <c r="D21" s="106">
        <f>SUM(D22)</f>
        <v>0.0405</v>
      </c>
      <c r="E21" s="106"/>
      <c r="F21" s="106"/>
      <c r="G21" s="106">
        <f>SUM(G22)</f>
        <v>0.007</v>
      </c>
      <c r="H21" s="106"/>
      <c r="I21" s="106">
        <f>SUM(I22)</f>
        <v>0.0335</v>
      </c>
      <c r="J21" s="4"/>
      <c r="K21" s="53"/>
      <c r="L21" s="4"/>
    </row>
    <row r="22" spans="1:12" ht="31.5">
      <c r="A22" s="6">
        <v>1</v>
      </c>
      <c r="B22" s="7" t="s">
        <v>449</v>
      </c>
      <c r="C22" s="9" t="s">
        <v>583</v>
      </c>
      <c r="D22" s="143">
        <v>0.0405</v>
      </c>
      <c r="E22" s="143">
        <v>0</v>
      </c>
      <c r="F22" s="143">
        <v>0</v>
      </c>
      <c r="G22" s="143">
        <v>0.007</v>
      </c>
      <c r="H22" s="143">
        <v>0</v>
      </c>
      <c r="I22" s="143">
        <v>0.0335</v>
      </c>
      <c r="J22" s="1" t="s">
        <v>452</v>
      </c>
      <c r="K22" s="30" t="s">
        <v>450</v>
      </c>
      <c r="L22" s="50">
        <v>42261</v>
      </c>
    </row>
    <row r="23" spans="1:12" s="49" customFormat="1" ht="31.5">
      <c r="A23" s="12" t="s">
        <v>456</v>
      </c>
      <c r="B23" s="4" t="s">
        <v>590</v>
      </c>
      <c r="C23" s="4"/>
      <c r="D23" s="106">
        <f>SUM(D24:D29)</f>
        <v>57.66096</v>
      </c>
      <c r="E23" s="106">
        <f>SUM(E24:E29)</f>
        <v>4.32044</v>
      </c>
      <c r="F23" s="106">
        <f>SUM(F24:F29)</f>
        <v>0.11799000000000001</v>
      </c>
      <c r="G23" s="106"/>
      <c r="H23" s="106"/>
      <c r="I23" s="106">
        <f>SUM(I24:I29)</f>
        <v>53.22252999999999</v>
      </c>
      <c r="J23" s="4"/>
      <c r="K23" s="53"/>
      <c r="L23" s="4"/>
    </row>
    <row r="24" spans="1:12" s="17" customFormat="1" ht="47.25">
      <c r="A24" s="21">
        <v>1</v>
      </c>
      <c r="B24" s="7" t="s">
        <v>606</v>
      </c>
      <c r="C24" s="7" t="s">
        <v>600</v>
      </c>
      <c r="D24" s="145">
        <v>8.3234</v>
      </c>
      <c r="E24" s="145">
        <v>2.9</v>
      </c>
      <c r="F24" s="145"/>
      <c r="G24" s="145"/>
      <c r="H24" s="145"/>
      <c r="I24" s="145">
        <v>5.4234</v>
      </c>
      <c r="J24" s="1" t="s">
        <v>593</v>
      </c>
      <c r="K24" s="55">
        <v>1186</v>
      </c>
      <c r="L24" s="56" t="s">
        <v>607</v>
      </c>
    </row>
    <row r="25" spans="1:12" s="17" customFormat="1" ht="47.25">
      <c r="A25" s="21">
        <v>2</v>
      </c>
      <c r="B25" s="7" t="s">
        <v>608</v>
      </c>
      <c r="C25" s="7" t="s">
        <v>600</v>
      </c>
      <c r="D25" s="145">
        <v>5.262</v>
      </c>
      <c r="E25" s="145">
        <v>0.15</v>
      </c>
      <c r="F25" s="145"/>
      <c r="G25" s="145"/>
      <c r="H25" s="145"/>
      <c r="I25" s="145">
        <v>5.112</v>
      </c>
      <c r="J25" s="1" t="s">
        <v>595</v>
      </c>
      <c r="K25" s="57">
        <v>1186</v>
      </c>
      <c r="L25" s="58" t="s">
        <v>607</v>
      </c>
    </row>
    <row r="26" spans="1:12" s="17" customFormat="1" ht="47.25">
      <c r="A26" s="21">
        <v>3</v>
      </c>
      <c r="B26" s="7" t="s">
        <v>609</v>
      </c>
      <c r="C26" s="7" t="s">
        <v>600</v>
      </c>
      <c r="D26" s="145">
        <v>3.0289</v>
      </c>
      <c r="E26" s="145">
        <v>0.3</v>
      </c>
      <c r="F26" s="145"/>
      <c r="G26" s="145"/>
      <c r="H26" s="145"/>
      <c r="I26" s="145">
        <v>2.7289</v>
      </c>
      <c r="J26" s="1" t="s">
        <v>610</v>
      </c>
      <c r="K26" s="57">
        <v>1186</v>
      </c>
      <c r="L26" s="58" t="s">
        <v>607</v>
      </c>
    </row>
    <row r="27" spans="1:12" s="17" customFormat="1" ht="47.25">
      <c r="A27" s="21">
        <v>4</v>
      </c>
      <c r="B27" s="7" t="s">
        <v>611</v>
      </c>
      <c r="C27" s="7" t="s">
        <v>597</v>
      </c>
      <c r="D27" s="145">
        <v>0.77044</v>
      </c>
      <c r="E27" s="145">
        <v>0.77044</v>
      </c>
      <c r="F27" s="145"/>
      <c r="G27" s="145"/>
      <c r="H27" s="145"/>
      <c r="I27" s="145">
        <v>0</v>
      </c>
      <c r="J27" s="1" t="s">
        <v>612</v>
      </c>
      <c r="K27" s="59"/>
      <c r="L27" s="60"/>
    </row>
    <row r="28" spans="1:12" s="17" customFormat="1" ht="94.5">
      <c r="A28" s="21">
        <v>5</v>
      </c>
      <c r="B28" s="7" t="s">
        <v>705</v>
      </c>
      <c r="C28" s="7" t="s">
        <v>633</v>
      </c>
      <c r="D28" s="145">
        <v>33.55622</v>
      </c>
      <c r="E28" s="145"/>
      <c r="F28" s="145">
        <v>0.11799000000000001</v>
      </c>
      <c r="G28" s="145"/>
      <c r="H28" s="145"/>
      <c r="I28" s="145">
        <v>33.43823</v>
      </c>
      <c r="J28" s="1" t="s">
        <v>706</v>
      </c>
      <c r="K28" s="61"/>
      <c r="L28" s="54"/>
    </row>
    <row r="29" spans="1:10" s="17" customFormat="1" ht="110.25">
      <c r="A29" s="21">
        <v>6</v>
      </c>
      <c r="B29" s="7" t="s">
        <v>714</v>
      </c>
      <c r="C29" s="1" t="s">
        <v>597</v>
      </c>
      <c r="D29" s="145">
        <v>6.72</v>
      </c>
      <c r="E29" s="143">
        <v>0.2</v>
      </c>
      <c r="F29" s="143"/>
      <c r="G29" s="139"/>
      <c r="H29" s="139"/>
      <c r="I29" s="139">
        <v>6.52</v>
      </c>
      <c r="J29" s="54" t="s">
        <v>595</v>
      </c>
    </row>
    <row r="30" spans="1:10" s="49" customFormat="1" ht="15.75">
      <c r="A30" s="4" t="s">
        <v>457</v>
      </c>
      <c r="B30" s="4" t="s">
        <v>641</v>
      </c>
      <c r="C30" s="4"/>
      <c r="D30" s="106">
        <f>SUM(D31:D31)</f>
        <v>0.4032</v>
      </c>
      <c r="E30" s="106"/>
      <c r="F30" s="106">
        <f>SUM(F31:F31)</f>
        <v>0.4032</v>
      </c>
      <c r="G30" s="106"/>
      <c r="H30" s="106"/>
      <c r="I30" s="106"/>
      <c r="J30" s="4"/>
    </row>
    <row r="31" spans="1:12" s="26" customFormat="1" ht="31.5">
      <c r="A31" s="28">
        <v>1</v>
      </c>
      <c r="B31" s="29" t="s">
        <v>666</v>
      </c>
      <c r="C31" s="27" t="s">
        <v>667</v>
      </c>
      <c r="D31" s="146">
        <v>0.4032</v>
      </c>
      <c r="E31" s="146"/>
      <c r="F31" s="146">
        <v>0.4032</v>
      </c>
      <c r="G31" s="146"/>
      <c r="H31" s="146"/>
      <c r="I31" s="146"/>
      <c r="J31" s="27" t="s">
        <v>668</v>
      </c>
      <c r="K31" s="31"/>
      <c r="L31" s="24"/>
    </row>
    <row r="32" spans="1:10" s="49" customFormat="1" ht="15.75">
      <c r="A32" s="4" t="s">
        <v>591</v>
      </c>
      <c r="B32" s="4" t="s">
        <v>674</v>
      </c>
      <c r="C32" s="4"/>
      <c r="D32" s="106">
        <f aca="true" t="shared" si="0" ref="D32:I32">SUM(D33:D35)</f>
        <v>2.08</v>
      </c>
      <c r="E32" s="106">
        <f t="shared" si="0"/>
        <v>0.07</v>
      </c>
      <c r="F32" s="106">
        <f t="shared" si="0"/>
        <v>0.19999999999999998</v>
      </c>
      <c r="G32" s="106"/>
      <c r="H32" s="106"/>
      <c r="I32" s="106">
        <f t="shared" si="0"/>
        <v>1.81</v>
      </c>
      <c r="J32" s="4"/>
    </row>
    <row r="33" spans="1:12" s="42" customFormat="1" ht="63">
      <c r="A33" s="21">
        <v>1</v>
      </c>
      <c r="B33" s="9" t="s">
        <v>13</v>
      </c>
      <c r="C33" s="7" t="s">
        <v>282</v>
      </c>
      <c r="D33" s="143">
        <v>1.2</v>
      </c>
      <c r="E33" s="143">
        <v>0.05</v>
      </c>
      <c r="F33" s="143">
        <v>0.15</v>
      </c>
      <c r="G33" s="143"/>
      <c r="H33" s="143"/>
      <c r="I33" s="147">
        <v>1</v>
      </c>
      <c r="J33" s="1" t="s">
        <v>14</v>
      </c>
      <c r="L33" s="138">
        <f>SUM(E33:I33)</f>
        <v>1.2</v>
      </c>
    </row>
    <row r="34" spans="1:12" s="42" customFormat="1" ht="47.25">
      <c r="A34" s="21">
        <v>2</v>
      </c>
      <c r="B34" s="9" t="s">
        <v>17</v>
      </c>
      <c r="C34" s="7" t="s">
        <v>282</v>
      </c>
      <c r="D34" s="143">
        <v>0.8</v>
      </c>
      <c r="E34" s="143">
        <v>0.01</v>
      </c>
      <c r="F34" s="143">
        <v>0.03</v>
      </c>
      <c r="G34" s="143"/>
      <c r="H34" s="143"/>
      <c r="I34" s="147">
        <v>0.76</v>
      </c>
      <c r="J34" s="1" t="s">
        <v>8</v>
      </c>
      <c r="L34" s="138">
        <f>SUM(E34:I34)</f>
        <v>0.8</v>
      </c>
    </row>
    <row r="35" spans="1:12" s="42" customFormat="1" ht="31.5">
      <c r="A35" s="21">
        <v>3</v>
      </c>
      <c r="B35" s="9" t="s">
        <v>22</v>
      </c>
      <c r="C35" s="7" t="s">
        <v>282</v>
      </c>
      <c r="D35" s="143">
        <v>0.08</v>
      </c>
      <c r="E35" s="143">
        <v>0.01</v>
      </c>
      <c r="F35" s="143">
        <v>0.02</v>
      </c>
      <c r="G35" s="143"/>
      <c r="H35" s="143"/>
      <c r="I35" s="147">
        <v>0.049999999999999996</v>
      </c>
      <c r="J35" s="21" t="s">
        <v>23</v>
      </c>
      <c r="L35" s="138">
        <f>SUM(E35:I35)</f>
        <v>0.07999999999999999</v>
      </c>
    </row>
    <row r="36" spans="1:10" ht="15.75">
      <c r="A36" s="23">
        <f>A35+A31+A29+A22+A20+A16+A13+A9</f>
        <v>21</v>
      </c>
      <c r="B36" s="4" t="s">
        <v>715</v>
      </c>
      <c r="C36" s="4"/>
      <c r="D36" s="106">
        <f aca="true" t="shared" si="1" ref="D36:I36">D32+D30+D23+D21+D17+D14+D10+D7</f>
        <v>136.18546</v>
      </c>
      <c r="E36" s="106">
        <f t="shared" si="1"/>
        <v>14.06744</v>
      </c>
      <c r="F36" s="106">
        <f t="shared" si="1"/>
        <v>0.7680899999999999</v>
      </c>
      <c r="G36" s="106">
        <f t="shared" si="1"/>
        <v>6.631</v>
      </c>
      <c r="H36" s="106">
        <f t="shared" si="1"/>
        <v>12.0868</v>
      </c>
      <c r="I36" s="106">
        <f t="shared" si="1"/>
        <v>102.63213</v>
      </c>
      <c r="J36" s="4"/>
    </row>
    <row r="38" spans="4:9" ht="15.75">
      <c r="D38" s="97"/>
      <c r="E38" s="97"/>
      <c r="F38" s="97"/>
      <c r="G38" s="97"/>
      <c r="H38" s="97"/>
      <c r="I38" s="97"/>
    </row>
    <row r="39" spans="4:9" ht="15.75">
      <c r="D39" s="97"/>
      <c r="E39" s="97"/>
      <c r="F39" s="97"/>
      <c r="G39" s="97"/>
      <c r="H39" s="97"/>
      <c r="I39" s="97"/>
    </row>
    <row r="40" spans="4:9" ht="15.75">
      <c r="D40" s="97"/>
      <c r="E40" s="97"/>
      <c r="F40" s="97"/>
      <c r="G40" s="97"/>
      <c r="H40" s="97"/>
      <c r="I40" s="97"/>
    </row>
  </sheetData>
  <sheetProtection/>
  <mergeCells count="10">
    <mergeCell ref="K5:L5"/>
    <mergeCell ref="A3:J3"/>
    <mergeCell ref="A2:J2"/>
    <mergeCell ref="A4:J4"/>
    <mergeCell ref="A5:A6"/>
    <mergeCell ref="B5:B6"/>
    <mergeCell ref="J5:J6"/>
    <mergeCell ref="C5:C6"/>
    <mergeCell ref="D5:D6"/>
    <mergeCell ref="E5:I5"/>
  </mergeCells>
  <conditionalFormatting sqref="E22:I22 A22:A23 H11:J12 A11:C12">
    <cfRule type="cellIs" priority="69" dxfId="0" operator="equal" stopIfTrue="1">
      <formula>0</formula>
    </cfRule>
    <cfRule type="cellIs" priority="70" dxfId="1" operator="equal" stopIfTrue="1">
      <formula>0</formula>
    </cfRule>
    <cfRule type="cellIs" priority="71" dxfId="0" operator="equal" stopIfTrue="1">
      <formula>0</formula>
    </cfRule>
  </conditionalFormatting>
  <conditionalFormatting sqref="E22:H22 H11:I12 B11:C12">
    <cfRule type="cellIs" priority="67" dxfId="4" operator="equal" stopIfTrue="1">
      <formula>0</formula>
    </cfRule>
    <cfRule type="cellIs" priority="68" dxfId="3" operator="between" stopIfTrue="1">
      <formula>-0.0001</formula>
      <formula>0.0001</formula>
    </cfRule>
  </conditionalFormatting>
  <conditionalFormatting sqref="J18:J20">
    <cfRule type="cellIs" priority="44" dxfId="0" operator="equal" stopIfTrue="1">
      <formula>0</formula>
    </cfRule>
    <cfRule type="cellIs" priority="45" dxfId="1" operator="equal" stopIfTrue="1">
      <formula>0</formula>
    </cfRule>
    <cfRule type="cellIs" priority="46" dxfId="0" operator="equal" stopIfTrue="1">
      <formula>0</formula>
    </cfRule>
  </conditionalFormatting>
  <conditionalFormatting sqref="A18:J20">
    <cfRule type="cellIs" priority="49" dxfId="0" operator="equal" stopIfTrue="1">
      <formula>0</formula>
    </cfRule>
    <cfRule type="cellIs" priority="50" dxfId="1" operator="equal" stopIfTrue="1">
      <formula>0</formula>
    </cfRule>
    <cfRule type="cellIs" priority="51" dxfId="0" operator="equal" stopIfTrue="1">
      <formula>0</formula>
    </cfRule>
  </conditionalFormatting>
  <conditionalFormatting sqref="B18:I20">
    <cfRule type="cellIs" priority="47" dxfId="4" operator="equal" stopIfTrue="1">
      <formula>0</formula>
    </cfRule>
    <cfRule type="cellIs" priority="48" dxfId="3" operator="between" stopIfTrue="1">
      <formula>-0.0001</formula>
      <formula>0.0001</formula>
    </cfRule>
  </conditionalFormatting>
  <conditionalFormatting sqref="B22:D22 J22">
    <cfRule type="cellIs" priority="41" dxfId="0" operator="equal" stopIfTrue="1">
      <formula>0</formula>
    </cfRule>
    <cfRule type="cellIs" priority="42" dxfId="1" operator="equal" stopIfTrue="1">
      <formula>0</formula>
    </cfRule>
    <cfRule type="cellIs" priority="43" dxfId="0" operator="equal" stopIfTrue="1">
      <formula>0</formula>
    </cfRule>
  </conditionalFormatting>
  <conditionalFormatting sqref="B22:D22 I22:J22">
    <cfRule type="cellIs" priority="39" dxfId="4" operator="equal" stopIfTrue="1">
      <formula>0</formula>
    </cfRule>
    <cfRule type="cellIs" priority="40" dxfId="3" operator="between" stopIfTrue="1">
      <formula>-0.0001</formula>
      <formula>0.0001</formula>
    </cfRule>
  </conditionalFormatting>
  <conditionalFormatting sqref="J13">
    <cfRule type="cellIs" priority="6" dxfId="0" operator="equal" stopIfTrue="1">
      <formula>0</formula>
    </cfRule>
    <cfRule type="cellIs" priority="7" dxfId="1" operator="equal" stopIfTrue="1">
      <formula>0</formula>
    </cfRule>
    <cfRule type="cellIs" priority="8" dxfId="0" operator="equal" stopIfTrue="1">
      <formula>0</formula>
    </cfRule>
  </conditionalFormatting>
  <conditionalFormatting sqref="E13 A13:C13">
    <cfRule type="cellIs" priority="3" dxfId="0" operator="equal" stopIfTrue="1">
      <formula>0</formula>
    </cfRule>
    <cfRule type="cellIs" priority="4" dxfId="1" operator="equal" stopIfTrue="1">
      <formula>0</formula>
    </cfRule>
    <cfRule type="cellIs" priority="5" dxfId="0" operator="equal" stopIfTrue="1">
      <formula>0</formula>
    </cfRule>
  </conditionalFormatting>
  <conditionalFormatting sqref="B13:C13">
    <cfRule type="cellIs" priority="1" dxfId="4" operator="equal" stopIfTrue="1">
      <formula>0</formula>
    </cfRule>
    <cfRule type="cellIs" priority="2" dxfId="3" operator="between" stopIfTrue="1">
      <formula>-0.0001</formula>
      <formula>0.0001</formula>
    </cfRule>
  </conditionalFormatting>
  <printOptions/>
  <pageMargins left="0.45" right="0.3" top="0.49" bottom="0.27" header="0.3" footer="0.19"/>
  <pageSetup horizontalDpi="600" verticalDpi="600" orientation="landscape" paperSize="9" scale="95"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2:K30"/>
  <sheetViews>
    <sheetView zoomScalePageLayoutView="0" workbookViewId="0" topLeftCell="A1">
      <selection activeCell="F24" sqref="F24"/>
    </sheetView>
  </sheetViews>
  <sheetFormatPr defaultColWidth="9.140625" defaultRowHeight="15"/>
  <cols>
    <col min="1" max="1" width="5.8515625" style="161" customWidth="1"/>
    <col min="2" max="2" width="26.421875" style="161" customWidth="1"/>
    <col min="3" max="5" width="11.00390625" style="161" customWidth="1"/>
    <col min="6" max="6" width="10.28125" style="161" customWidth="1"/>
    <col min="7" max="8" width="10.421875" style="161" customWidth="1"/>
    <col min="9" max="9" width="9.140625" style="161" customWidth="1"/>
    <col min="10" max="10" width="10.28125" style="161" customWidth="1"/>
    <col min="11" max="11" width="13.421875" style="161" customWidth="1"/>
    <col min="12" max="16384" width="9.140625" style="161" customWidth="1"/>
  </cols>
  <sheetData>
    <row r="2" spans="1:11" ht="36.75" customHeight="1">
      <c r="A2" s="199" t="s">
        <v>323</v>
      </c>
      <c r="B2" s="199"/>
      <c r="C2" s="199"/>
      <c r="D2" s="199"/>
      <c r="E2" s="199"/>
      <c r="F2" s="199"/>
      <c r="G2" s="199"/>
      <c r="H2" s="199"/>
      <c r="I2" s="199"/>
      <c r="J2" s="199"/>
      <c r="K2" s="199"/>
    </row>
    <row r="3" spans="1:11" ht="16.5">
      <c r="A3" s="198" t="s">
        <v>757</v>
      </c>
      <c r="B3" s="198"/>
      <c r="C3" s="198"/>
      <c r="D3" s="198"/>
      <c r="E3" s="198"/>
      <c r="F3" s="198"/>
      <c r="G3" s="198"/>
      <c r="H3" s="198"/>
      <c r="I3" s="198"/>
      <c r="J3" s="198"/>
      <c r="K3" s="198"/>
    </row>
    <row r="5" spans="1:11" ht="15.75" customHeight="1">
      <c r="A5" s="200" t="s">
        <v>319</v>
      </c>
      <c r="B5" s="200" t="s">
        <v>318</v>
      </c>
      <c r="C5" s="206" t="s">
        <v>320</v>
      </c>
      <c r="D5" s="203" t="s">
        <v>317</v>
      </c>
      <c r="E5" s="204"/>
      <c r="F5" s="204"/>
      <c r="G5" s="205"/>
      <c r="H5" s="203" t="s">
        <v>316</v>
      </c>
      <c r="I5" s="204"/>
      <c r="J5" s="204"/>
      <c r="K5" s="205"/>
    </row>
    <row r="6" spans="1:11" ht="15.75">
      <c r="A6" s="201"/>
      <c r="B6" s="201"/>
      <c r="C6" s="206"/>
      <c r="D6" s="200" t="s">
        <v>320</v>
      </c>
      <c r="E6" s="206" t="s">
        <v>315</v>
      </c>
      <c r="F6" s="206"/>
      <c r="G6" s="206" t="s">
        <v>314</v>
      </c>
      <c r="H6" s="200" t="s">
        <v>320</v>
      </c>
      <c r="I6" s="206" t="s">
        <v>315</v>
      </c>
      <c r="J6" s="206"/>
      <c r="K6" s="206" t="s">
        <v>314</v>
      </c>
    </row>
    <row r="7" spans="1:11" ht="47.25">
      <c r="A7" s="202"/>
      <c r="B7" s="202"/>
      <c r="C7" s="206"/>
      <c r="D7" s="202"/>
      <c r="E7" s="155" t="s">
        <v>313</v>
      </c>
      <c r="F7" s="155" t="s">
        <v>312</v>
      </c>
      <c r="G7" s="206"/>
      <c r="H7" s="202"/>
      <c r="I7" s="155" t="s">
        <v>313</v>
      </c>
      <c r="J7" s="155" t="s">
        <v>312</v>
      </c>
      <c r="K7" s="206"/>
    </row>
    <row r="8" spans="1:11" s="162" customFormat="1" ht="31.5">
      <c r="A8" s="159">
        <v>1</v>
      </c>
      <c r="B8" s="159">
        <v>2</v>
      </c>
      <c r="C8" s="160" t="s">
        <v>322</v>
      </c>
      <c r="D8" s="160" t="s">
        <v>321</v>
      </c>
      <c r="E8" s="160">
        <v>5</v>
      </c>
      <c r="F8" s="160">
        <v>6</v>
      </c>
      <c r="G8" s="166" t="s">
        <v>324</v>
      </c>
      <c r="H8" s="160">
        <v>8</v>
      </c>
      <c r="I8" s="160">
        <v>9</v>
      </c>
      <c r="J8" s="160">
        <v>10</v>
      </c>
      <c r="K8" s="160" t="s">
        <v>325</v>
      </c>
    </row>
    <row r="9" spans="1:11" ht="18.75">
      <c r="A9" s="156">
        <v>1</v>
      </c>
      <c r="B9" s="157" t="s">
        <v>311</v>
      </c>
      <c r="C9" s="157">
        <f>D9+H9</f>
        <v>64</v>
      </c>
      <c r="D9" s="164">
        <v>32</v>
      </c>
      <c r="E9" s="164">
        <v>1</v>
      </c>
      <c r="F9" s="164">
        <v>2</v>
      </c>
      <c r="G9" s="167">
        <f>(F9+E9)/C9*100</f>
        <v>4.6875</v>
      </c>
      <c r="H9" s="164">
        <v>32</v>
      </c>
      <c r="I9" s="164">
        <v>3</v>
      </c>
      <c r="J9" s="164">
        <v>16</v>
      </c>
      <c r="K9" s="167">
        <f>(J9+I9)/C9*100</f>
        <v>29.6875</v>
      </c>
    </row>
    <row r="10" spans="1:11" ht="18.75">
      <c r="A10" s="156">
        <v>2</v>
      </c>
      <c r="B10" s="157" t="s">
        <v>310</v>
      </c>
      <c r="C10" s="157">
        <f aca="true" t="shared" si="0" ref="C10:C18">D10+H10</f>
        <v>20</v>
      </c>
      <c r="D10" s="164"/>
      <c r="E10" s="165"/>
      <c r="F10" s="165"/>
      <c r="G10" s="167">
        <f aca="true" t="shared" si="1" ref="G10:G18">(F10+E10)/C10*100</f>
        <v>0</v>
      </c>
      <c r="H10" s="164">
        <v>20</v>
      </c>
      <c r="I10" s="164">
        <v>1</v>
      </c>
      <c r="J10" s="164">
        <v>16</v>
      </c>
      <c r="K10" s="167">
        <f aca="true" t="shared" si="2" ref="K10:K18">(J10+I10)/C10*100</f>
        <v>85</v>
      </c>
    </row>
    <row r="11" spans="1:11" ht="18.75">
      <c r="A11" s="156">
        <v>3</v>
      </c>
      <c r="B11" s="157" t="s">
        <v>283</v>
      </c>
      <c r="C11" s="157">
        <f t="shared" si="0"/>
        <v>105</v>
      </c>
      <c r="D11" s="164">
        <v>63</v>
      </c>
      <c r="E11" s="164">
        <v>4</v>
      </c>
      <c r="F11" s="164">
        <v>6</v>
      </c>
      <c r="G11" s="167">
        <f t="shared" si="1"/>
        <v>9.523809523809524</v>
      </c>
      <c r="H11" s="164">
        <v>42</v>
      </c>
      <c r="I11" s="164">
        <v>13</v>
      </c>
      <c r="J11" s="164">
        <v>16</v>
      </c>
      <c r="K11" s="167">
        <f t="shared" si="2"/>
        <v>27.61904761904762</v>
      </c>
    </row>
    <row r="12" spans="1:11" ht="18.75">
      <c r="A12" s="156">
        <v>4</v>
      </c>
      <c r="B12" s="157" t="s">
        <v>309</v>
      </c>
      <c r="C12" s="157">
        <f t="shared" si="0"/>
        <v>60</v>
      </c>
      <c r="D12" s="164">
        <v>17</v>
      </c>
      <c r="E12" s="165"/>
      <c r="F12" s="164">
        <v>1</v>
      </c>
      <c r="G12" s="167">
        <f t="shared" si="1"/>
        <v>1.6666666666666667</v>
      </c>
      <c r="H12" s="164">
        <v>43</v>
      </c>
      <c r="I12" s="164">
        <v>15</v>
      </c>
      <c r="J12" s="164">
        <v>16</v>
      </c>
      <c r="K12" s="167">
        <f t="shared" si="2"/>
        <v>51.66666666666667</v>
      </c>
    </row>
    <row r="13" spans="1:11" ht="18.75">
      <c r="A13" s="156">
        <v>5</v>
      </c>
      <c r="B13" s="157" t="s">
        <v>360</v>
      </c>
      <c r="C13" s="157">
        <f t="shared" si="0"/>
        <v>53</v>
      </c>
      <c r="D13" s="164">
        <v>36</v>
      </c>
      <c r="E13" s="164">
        <v>1</v>
      </c>
      <c r="F13" s="164">
        <v>2</v>
      </c>
      <c r="G13" s="167">
        <f t="shared" si="1"/>
        <v>5.660377358490567</v>
      </c>
      <c r="H13" s="164">
        <v>17</v>
      </c>
      <c r="I13" s="164">
        <v>3</v>
      </c>
      <c r="J13" s="164">
        <v>4</v>
      </c>
      <c r="K13" s="167">
        <f t="shared" si="2"/>
        <v>13.20754716981132</v>
      </c>
    </row>
    <row r="14" spans="1:11" ht="18.75">
      <c r="A14" s="156">
        <v>6</v>
      </c>
      <c r="B14" s="157" t="s">
        <v>308</v>
      </c>
      <c r="C14" s="157">
        <f t="shared" si="0"/>
        <v>244</v>
      </c>
      <c r="D14" s="164">
        <v>197</v>
      </c>
      <c r="E14" s="164">
        <v>1</v>
      </c>
      <c r="F14" s="164">
        <v>6</v>
      </c>
      <c r="G14" s="167">
        <f t="shared" si="1"/>
        <v>2.8688524590163933</v>
      </c>
      <c r="H14" s="164">
        <v>47</v>
      </c>
      <c r="I14" s="164">
        <v>0</v>
      </c>
      <c r="J14" s="164">
        <v>31</v>
      </c>
      <c r="K14" s="167">
        <f t="shared" si="2"/>
        <v>12.704918032786885</v>
      </c>
    </row>
    <row r="15" spans="1:11" ht="18.75">
      <c r="A15" s="156">
        <v>7</v>
      </c>
      <c r="B15" s="157" t="s">
        <v>307</v>
      </c>
      <c r="C15" s="157">
        <f t="shared" si="0"/>
        <v>57</v>
      </c>
      <c r="D15" s="164">
        <v>25</v>
      </c>
      <c r="E15" s="165"/>
      <c r="F15" s="164">
        <v>1</v>
      </c>
      <c r="G15" s="167">
        <f t="shared" si="1"/>
        <v>1.7543859649122806</v>
      </c>
      <c r="H15" s="164">
        <v>32</v>
      </c>
      <c r="I15" s="164">
        <v>7</v>
      </c>
      <c r="J15" s="164">
        <v>3</v>
      </c>
      <c r="K15" s="167">
        <f t="shared" si="2"/>
        <v>17.543859649122805</v>
      </c>
    </row>
    <row r="16" spans="1:11" ht="18.75">
      <c r="A16" s="156">
        <v>8</v>
      </c>
      <c r="B16" s="157" t="s">
        <v>306</v>
      </c>
      <c r="C16" s="157">
        <f t="shared" si="0"/>
        <v>52</v>
      </c>
      <c r="D16" s="164">
        <v>8</v>
      </c>
      <c r="E16" s="165"/>
      <c r="F16" s="165"/>
      <c r="G16" s="167">
        <f t="shared" si="1"/>
        <v>0</v>
      </c>
      <c r="H16" s="164">
        <v>44</v>
      </c>
      <c r="I16" s="164">
        <v>15</v>
      </c>
      <c r="J16" s="164">
        <v>9</v>
      </c>
      <c r="K16" s="167">
        <f t="shared" si="2"/>
        <v>46.15384615384615</v>
      </c>
    </row>
    <row r="17" spans="1:11" ht="18.75">
      <c r="A17" s="156">
        <v>9</v>
      </c>
      <c r="B17" s="157" t="s">
        <v>305</v>
      </c>
      <c r="C17" s="157">
        <f t="shared" si="0"/>
        <v>44</v>
      </c>
      <c r="D17" s="164">
        <v>23</v>
      </c>
      <c r="E17" s="164">
        <v>9</v>
      </c>
      <c r="F17" s="164">
        <v>4</v>
      </c>
      <c r="G17" s="167">
        <f t="shared" si="1"/>
        <v>29.545454545454547</v>
      </c>
      <c r="H17" s="164">
        <v>21</v>
      </c>
      <c r="I17" s="164">
        <v>9</v>
      </c>
      <c r="J17" s="164">
        <v>7</v>
      </c>
      <c r="K17" s="167">
        <f t="shared" si="2"/>
        <v>36.36363636363637</v>
      </c>
    </row>
    <row r="18" spans="1:11" ht="18.75">
      <c r="A18" s="156">
        <v>10</v>
      </c>
      <c r="B18" s="157" t="s">
        <v>304</v>
      </c>
      <c r="C18" s="157">
        <f t="shared" si="0"/>
        <v>48</v>
      </c>
      <c r="D18" s="164">
        <v>20</v>
      </c>
      <c r="E18" s="164">
        <v>1</v>
      </c>
      <c r="F18" s="165"/>
      <c r="G18" s="167">
        <f t="shared" si="1"/>
        <v>2.083333333333333</v>
      </c>
      <c r="H18" s="164">
        <v>28</v>
      </c>
      <c r="I18" s="164">
        <v>15</v>
      </c>
      <c r="J18" s="164">
        <v>5</v>
      </c>
      <c r="K18" s="167">
        <f t="shared" si="2"/>
        <v>41.66666666666667</v>
      </c>
    </row>
    <row r="19" spans="1:11" s="163" customFormat="1" ht="15.75">
      <c r="A19" s="155"/>
      <c r="B19" s="158" t="s">
        <v>303</v>
      </c>
      <c r="C19" s="158">
        <f>SUM(C9:C18)</f>
        <v>747</v>
      </c>
      <c r="D19" s="158">
        <f aca="true" t="shared" si="3" ref="D19:J19">SUM(D9:D18)</f>
        <v>421</v>
      </c>
      <c r="E19" s="158">
        <f t="shared" si="3"/>
        <v>17</v>
      </c>
      <c r="F19" s="158">
        <f t="shared" si="3"/>
        <v>22</v>
      </c>
      <c r="G19" s="168"/>
      <c r="H19" s="158">
        <f t="shared" si="3"/>
        <v>326</v>
      </c>
      <c r="I19" s="158">
        <f t="shared" si="3"/>
        <v>81</v>
      </c>
      <c r="J19" s="158">
        <f t="shared" si="3"/>
        <v>123</v>
      </c>
      <c r="K19" s="168"/>
    </row>
    <row r="23" ht="15.75">
      <c r="F23" s="161">
        <f>E19+F19+I19+J19</f>
        <v>243</v>
      </c>
    </row>
    <row r="26" ht="29.25" customHeight="1"/>
    <row r="28" spans="2:7" ht="18.75">
      <c r="B28" s="172"/>
      <c r="E28" s="169"/>
      <c r="G28" s="171"/>
    </row>
    <row r="29" spans="2:7" ht="18.75">
      <c r="B29" s="172"/>
      <c r="E29" s="170"/>
      <c r="G29" s="171"/>
    </row>
    <row r="30" ht="18.75">
      <c r="G30" s="172"/>
    </row>
  </sheetData>
  <sheetProtection/>
  <mergeCells count="13">
    <mergeCell ref="I6:J6"/>
    <mergeCell ref="K6:K7"/>
    <mergeCell ref="C5:C7"/>
    <mergeCell ref="A3:K3"/>
    <mergeCell ref="A2:K2"/>
    <mergeCell ref="A5:A7"/>
    <mergeCell ref="B5:B7"/>
    <mergeCell ref="H5:K5"/>
    <mergeCell ref="D5:G5"/>
    <mergeCell ref="D6:D7"/>
    <mergeCell ref="H6:H7"/>
    <mergeCell ref="E6:F6"/>
    <mergeCell ref="G6:G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2015-11-30T03:12:43Z</cp:lastPrinted>
  <dcterms:created xsi:type="dcterms:W3CDTF">2006-09-16T00:00:00Z</dcterms:created>
  <dcterms:modified xsi:type="dcterms:W3CDTF">2015-12-01T14:34:20Z</dcterms:modified>
  <cp:category/>
  <cp:version/>
  <cp:contentType/>
  <cp:contentStatus/>
</cp:coreProperties>
</file>